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nda Van Patten\CentralEd\Nevada Group - Documents\Shared Workspace with OSIT\Nevada State and Local Facilities RFP\1_Washoe\"/>
    </mc:Choice>
  </mc:AlternateContent>
  <xr:revisionPtr revIDLastSave="0" documentId="13_ncr:1_{91DFB1AC-0AD9-420D-A7DB-D4849FAF66DF}" xr6:coauthVersionLast="47" xr6:coauthVersionMax="47" xr10:uidLastSave="{00000000-0000-0000-0000-000000000000}"/>
  <bookViews>
    <workbookView xWindow="-108" yWindow="-108" windowWidth="23256" windowHeight="12576" activeTab="1" xr2:uid="{9EFCA922-60C9-4878-B5F8-DC7DAE7225AC}"/>
  </bookViews>
  <sheets>
    <sheet name="1_WCSD LLF Bid Response" sheetId="1" r:id="rId1"/>
    <sheet name="1_WCSD LDF Bid Response" sheetId="2" r:id="rId2"/>
  </sheets>
  <definedNames>
    <definedName name="_xlnm._FilterDatabase" localSheetId="1" hidden="1">'1_WCSD LDF Bid Response'!$A$12:$R$12</definedName>
    <definedName name="_xlnm._FilterDatabase" localSheetId="0" hidden="1">'1_WCSD LLF Bid Response'!$A$10:$BN$10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12" i="1" l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107" i="1"/>
  <c r="BM108" i="1"/>
  <c r="BM109" i="1"/>
  <c r="BM110" i="1"/>
  <c r="BM111" i="1"/>
  <c r="BM112" i="1"/>
  <c r="BM113" i="1"/>
  <c r="BM114" i="1"/>
  <c r="BM115" i="1"/>
  <c r="BM116" i="1"/>
  <c r="BM117" i="1"/>
  <c r="BM118" i="1"/>
  <c r="BM119" i="1"/>
  <c r="BM120" i="1"/>
  <c r="BM121" i="1"/>
  <c r="BM122" i="1"/>
  <c r="BM123" i="1"/>
  <c r="BM124" i="1"/>
  <c r="BM125" i="1"/>
  <c r="BM126" i="1"/>
  <c r="BM127" i="1"/>
  <c r="BM128" i="1"/>
  <c r="BM11" i="1"/>
  <c r="BL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1" i="1"/>
  <c r="BF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1" i="1"/>
  <c r="AZ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1" i="1"/>
  <c r="AT11" i="1"/>
  <c r="AN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1" i="1"/>
  <c r="AH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1" i="1"/>
  <c r="AB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1" i="1"/>
  <c r="V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1" i="1"/>
  <c r="P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1" i="1"/>
  <c r="J11" i="1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" i="2"/>
  <c r="W13" i="2"/>
  <c r="V13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1" i="2"/>
  <c r="J13" i="2"/>
  <c r="K13" i="2" s="1"/>
  <c r="P13" i="2"/>
  <c r="Q13" i="2"/>
  <c r="J14" i="2"/>
  <c r="K14" i="2" s="1"/>
  <c r="P14" i="2"/>
  <c r="Q14" i="2"/>
  <c r="J15" i="2"/>
  <c r="K15" i="2" s="1"/>
  <c r="P15" i="2"/>
  <c r="Q15" i="2" s="1"/>
  <c r="J16" i="2"/>
  <c r="K16" i="2"/>
  <c r="P16" i="2"/>
  <c r="Q16" i="2"/>
  <c r="J17" i="2"/>
  <c r="K17" i="2" s="1"/>
  <c r="P17" i="2"/>
  <c r="Q17" i="2"/>
  <c r="J18" i="2"/>
  <c r="K18" i="2" s="1"/>
  <c r="P18" i="2"/>
  <c r="Q18" i="2"/>
  <c r="J19" i="2"/>
  <c r="K19" i="2" s="1"/>
  <c r="P19" i="2"/>
  <c r="Q19" i="2" s="1"/>
  <c r="J20" i="2"/>
  <c r="K20" i="2"/>
  <c r="P20" i="2"/>
  <c r="Q20" i="2"/>
  <c r="J21" i="2"/>
  <c r="K21" i="2" s="1"/>
  <c r="P21" i="2"/>
  <c r="Q21" i="2"/>
  <c r="J22" i="2"/>
  <c r="K22" i="2" s="1"/>
  <c r="P22" i="2"/>
  <c r="Q22" i="2"/>
  <c r="J23" i="2"/>
  <c r="K23" i="2" s="1"/>
  <c r="P23" i="2"/>
  <c r="Q23" i="2" s="1"/>
  <c r="J24" i="2"/>
  <c r="K24" i="2"/>
  <c r="P24" i="2"/>
  <c r="Q24" i="2"/>
  <c r="J25" i="2"/>
  <c r="K25" i="2" s="1"/>
  <c r="P25" i="2"/>
  <c r="Q25" i="2"/>
  <c r="J26" i="2"/>
  <c r="K26" i="2" s="1"/>
  <c r="P26" i="2"/>
  <c r="Q26" i="2"/>
  <c r="J27" i="2"/>
  <c r="K27" i="2" s="1"/>
  <c r="P27" i="2"/>
  <c r="Q27" i="2" s="1"/>
  <c r="J28" i="2"/>
  <c r="K28" i="2"/>
  <c r="P28" i="2"/>
  <c r="Q28" i="2"/>
  <c r="J29" i="2"/>
  <c r="K29" i="2" s="1"/>
  <c r="P29" i="2"/>
  <c r="Q29" i="2"/>
  <c r="J30" i="2"/>
  <c r="K30" i="2" s="1"/>
  <c r="P30" i="2"/>
  <c r="Q30" i="2"/>
  <c r="J31" i="2"/>
  <c r="K31" i="2" s="1"/>
  <c r="P31" i="2"/>
  <c r="Q31" i="2" s="1"/>
  <c r="J32" i="2"/>
  <c r="K32" i="2"/>
  <c r="P32" i="2"/>
  <c r="Q32" i="2"/>
  <c r="J33" i="2"/>
  <c r="K33" i="2" s="1"/>
  <c r="P33" i="2"/>
  <c r="Q33" i="2"/>
  <c r="J34" i="2"/>
  <c r="K34" i="2" s="1"/>
  <c r="P34" i="2"/>
  <c r="Q34" i="2"/>
  <c r="J35" i="2"/>
  <c r="K35" i="2" s="1"/>
  <c r="P35" i="2"/>
  <c r="Q35" i="2" s="1"/>
  <c r="J36" i="2"/>
  <c r="K36" i="2"/>
  <c r="P36" i="2"/>
  <c r="Q36" i="2"/>
  <c r="J37" i="2"/>
  <c r="K37" i="2" s="1"/>
  <c r="P37" i="2"/>
  <c r="Q37" i="2"/>
  <c r="J38" i="2"/>
  <c r="K38" i="2" s="1"/>
  <c r="P38" i="2"/>
  <c r="Q38" i="2"/>
  <c r="J39" i="2"/>
  <c r="K39" i="2" s="1"/>
  <c r="P39" i="2"/>
  <c r="Q39" i="2" s="1"/>
  <c r="J40" i="2"/>
  <c r="K40" i="2"/>
  <c r="P40" i="2"/>
  <c r="Q40" i="2"/>
  <c r="J41" i="2"/>
  <c r="K41" i="2" s="1"/>
  <c r="P41" i="2"/>
  <c r="Q41" i="2"/>
  <c r="J42" i="2"/>
  <c r="K42" i="2" s="1"/>
  <c r="P42" i="2"/>
  <c r="Q42" i="2"/>
  <c r="J43" i="2"/>
  <c r="K43" i="2" s="1"/>
  <c r="P43" i="2"/>
  <c r="Q43" i="2" s="1"/>
  <c r="J44" i="2"/>
  <c r="K44" i="2"/>
  <c r="P44" i="2"/>
  <c r="Q44" i="2"/>
  <c r="J45" i="2"/>
  <c r="K45" i="2" s="1"/>
  <c r="P45" i="2"/>
  <c r="Q45" i="2"/>
  <c r="J46" i="2"/>
  <c r="K46" i="2" s="1"/>
  <c r="P46" i="2"/>
  <c r="Q46" i="2"/>
  <c r="J47" i="2"/>
  <c r="K47" i="2" s="1"/>
  <c r="P47" i="2"/>
  <c r="Q47" i="2" s="1"/>
  <c r="J48" i="2"/>
  <c r="K48" i="2"/>
  <c r="P48" i="2"/>
  <c r="Q48" i="2"/>
  <c r="J49" i="2"/>
  <c r="K49" i="2" s="1"/>
  <c r="P49" i="2"/>
  <c r="Q49" i="2"/>
  <c r="J50" i="2"/>
  <c r="K50" i="2" s="1"/>
  <c r="P50" i="2"/>
  <c r="Q50" i="2"/>
  <c r="J51" i="2"/>
  <c r="K51" i="2" s="1"/>
  <c r="P51" i="2"/>
  <c r="Q51" i="2" s="1"/>
  <c r="J52" i="2"/>
  <c r="K52" i="2"/>
  <c r="P52" i="2"/>
  <c r="Q52" i="2"/>
  <c r="J53" i="2"/>
  <c r="K53" i="2" s="1"/>
  <c r="P53" i="2"/>
  <c r="Q53" i="2"/>
  <c r="J54" i="2"/>
  <c r="K54" i="2" s="1"/>
  <c r="P54" i="2"/>
  <c r="Q54" i="2"/>
  <c r="J55" i="2"/>
  <c r="K55" i="2" s="1"/>
  <c r="P55" i="2"/>
  <c r="Q55" i="2" s="1"/>
  <c r="J56" i="2"/>
  <c r="K56" i="2"/>
  <c r="P56" i="2"/>
  <c r="Q56" i="2"/>
  <c r="J57" i="2"/>
  <c r="K57" i="2" s="1"/>
  <c r="P57" i="2"/>
  <c r="Q57" i="2"/>
  <c r="J58" i="2"/>
  <c r="K58" i="2" s="1"/>
  <c r="P58" i="2"/>
  <c r="Q58" i="2"/>
  <c r="J59" i="2"/>
  <c r="K59" i="2" s="1"/>
  <c r="P59" i="2"/>
  <c r="Q59" i="2" s="1"/>
  <c r="J60" i="2"/>
  <c r="K60" i="2"/>
  <c r="P60" i="2"/>
  <c r="Q60" i="2"/>
  <c r="J61" i="2"/>
  <c r="K61" i="2" s="1"/>
  <c r="P61" i="2"/>
  <c r="Q61" i="2"/>
  <c r="J62" i="2"/>
  <c r="K62" i="2" s="1"/>
  <c r="P62" i="2"/>
  <c r="Q62" i="2"/>
  <c r="J63" i="2"/>
  <c r="K63" i="2" s="1"/>
  <c r="P63" i="2"/>
  <c r="Q63" i="2" s="1"/>
  <c r="J64" i="2"/>
  <c r="K64" i="2"/>
  <c r="P64" i="2"/>
  <c r="Q64" i="2"/>
  <c r="J65" i="2"/>
  <c r="K65" i="2" s="1"/>
  <c r="P65" i="2"/>
  <c r="Q65" i="2"/>
  <c r="J66" i="2"/>
  <c r="K66" i="2" s="1"/>
  <c r="P66" i="2"/>
  <c r="Q66" i="2"/>
  <c r="J67" i="2"/>
  <c r="K67" i="2" s="1"/>
  <c r="P67" i="2"/>
  <c r="Q67" i="2" s="1"/>
  <c r="J68" i="2"/>
  <c r="K68" i="2"/>
  <c r="P68" i="2"/>
  <c r="Q68" i="2"/>
  <c r="J69" i="2"/>
  <c r="K69" i="2" s="1"/>
  <c r="P69" i="2"/>
  <c r="Q69" i="2"/>
  <c r="J70" i="2"/>
  <c r="K70" i="2" s="1"/>
  <c r="P70" i="2"/>
  <c r="Q70" i="2"/>
  <c r="J71" i="2"/>
  <c r="K71" i="2" s="1"/>
  <c r="P71" i="2"/>
  <c r="Q71" i="2" s="1"/>
  <c r="J72" i="2"/>
  <c r="K72" i="2"/>
  <c r="P72" i="2"/>
  <c r="Q72" i="2"/>
  <c r="J73" i="2"/>
  <c r="K73" i="2" s="1"/>
  <c r="P73" i="2"/>
  <c r="Q73" i="2"/>
  <c r="J74" i="2"/>
  <c r="K74" i="2" s="1"/>
  <c r="P74" i="2"/>
  <c r="Q74" i="2"/>
  <c r="J75" i="2"/>
  <c r="K75" i="2" s="1"/>
  <c r="P75" i="2"/>
  <c r="Q75" i="2" s="1"/>
  <c r="J76" i="2"/>
  <c r="K76" i="2"/>
  <c r="P76" i="2"/>
  <c r="Q76" i="2"/>
  <c r="J77" i="2"/>
  <c r="K77" i="2" s="1"/>
  <c r="P77" i="2"/>
  <c r="Q77" i="2"/>
  <c r="J78" i="2"/>
  <c r="K78" i="2" s="1"/>
  <c r="P78" i="2"/>
  <c r="Q78" i="2"/>
  <c r="J79" i="2"/>
  <c r="K79" i="2" s="1"/>
  <c r="P79" i="2"/>
  <c r="Q79" i="2" s="1"/>
  <c r="J80" i="2"/>
  <c r="K80" i="2"/>
  <c r="P80" i="2"/>
  <c r="Q80" i="2"/>
  <c r="J81" i="2"/>
  <c r="K81" i="2" s="1"/>
  <c r="P81" i="2"/>
  <c r="Q81" i="2"/>
  <c r="J82" i="2"/>
  <c r="K82" i="2" s="1"/>
  <c r="P82" i="2"/>
  <c r="Q82" i="2"/>
  <c r="J83" i="2"/>
  <c r="K83" i="2" s="1"/>
  <c r="P83" i="2"/>
  <c r="Q83" i="2" s="1"/>
  <c r="J84" i="2"/>
  <c r="K84" i="2"/>
  <c r="P84" i="2"/>
  <c r="Q84" i="2"/>
  <c r="J85" i="2"/>
  <c r="K85" i="2" s="1"/>
  <c r="P85" i="2"/>
  <c r="Q85" i="2"/>
  <c r="J86" i="2"/>
  <c r="K86" i="2" s="1"/>
  <c r="P86" i="2"/>
  <c r="Q86" i="2"/>
  <c r="J87" i="2"/>
  <c r="K87" i="2" s="1"/>
  <c r="P87" i="2"/>
  <c r="Q87" i="2" s="1"/>
  <c r="J88" i="2"/>
  <c r="K88" i="2"/>
  <c r="P88" i="2"/>
  <c r="Q88" i="2"/>
  <c r="J89" i="2"/>
  <c r="K89" i="2" s="1"/>
  <c r="P89" i="2"/>
  <c r="Q89" i="2"/>
  <c r="J90" i="2"/>
  <c r="K90" i="2" s="1"/>
  <c r="P90" i="2"/>
  <c r="Q90" i="2"/>
  <c r="J91" i="2"/>
  <c r="K91" i="2" s="1"/>
  <c r="P91" i="2"/>
  <c r="Q91" i="2" s="1"/>
  <c r="J92" i="2"/>
  <c r="K92" i="2"/>
  <c r="P92" i="2"/>
  <c r="Q92" i="2"/>
  <c r="J93" i="2"/>
  <c r="K93" i="2" s="1"/>
  <c r="P93" i="2"/>
  <c r="Q93" i="2"/>
  <c r="J94" i="2"/>
  <c r="K94" i="2" s="1"/>
  <c r="P94" i="2"/>
  <c r="Q94" i="2"/>
  <c r="J95" i="2"/>
  <c r="K95" i="2" s="1"/>
  <c r="P95" i="2"/>
  <c r="Q95" i="2" s="1"/>
  <c r="J96" i="2"/>
  <c r="K96" i="2"/>
  <c r="P96" i="2"/>
  <c r="Q96" i="2"/>
  <c r="J97" i="2"/>
  <c r="K97" i="2" s="1"/>
  <c r="P97" i="2"/>
  <c r="Q97" i="2"/>
  <c r="J98" i="2"/>
  <c r="K98" i="2" s="1"/>
  <c r="P98" i="2"/>
  <c r="Q98" i="2"/>
  <c r="J99" i="2"/>
  <c r="K99" i="2" s="1"/>
  <c r="P99" i="2"/>
  <c r="Q99" i="2" s="1"/>
  <c r="J100" i="2"/>
  <c r="K100" i="2"/>
  <c r="P100" i="2"/>
  <c r="Q100" i="2"/>
  <c r="J101" i="2"/>
  <c r="K101" i="2" s="1"/>
  <c r="P101" i="2"/>
  <c r="Q101" i="2"/>
  <c r="J102" i="2"/>
  <c r="K102" i="2" s="1"/>
  <c r="P102" i="2"/>
  <c r="Q102" i="2"/>
  <c r="J103" i="2"/>
  <c r="K103" i="2" s="1"/>
  <c r="P103" i="2"/>
  <c r="Q103" i="2" s="1"/>
  <c r="J104" i="2"/>
  <c r="K104" i="2"/>
  <c r="P104" i="2"/>
  <c r="Q104" i="2"/>
  <c r="J105" i="2"/>
  <c r="K105" i="2" s="1"/>
  <c r="P105" i="2"/>
  <c r="Q105" i="2"/>
  <c r="J106" i="2"/>
  <c r="K106" i="2" s="1"/>
  <c r="P106" i="2"/>
  <c r="Q106" i="2"/>
  <c r="J107" i="2"/>
  <c r="K107" i="2" s="1"/>
  <c r="P107" i="2"/>
  <c r="Q107" i="2" s="1"/>
  <c r="J108" i="2"/>
  <c r="K108" i="2"/>
  <c r="P108" i="2"/>
  <c r="Q108" i="2"/>
  <c r="J109" i="2"/>
  <c r="K109" i="2" s="1"/>
  <c r="P109" i="2"/>
  <c r="Q109" i="2"/>
  <c r="J110" i="2"/>
  <c r="K110" i="2" s="1"/>
  <c r="P110" i="2"/>
  <c r="Q110" i="2"/>
  <c r="J111" i="2"/>
  <c r="K111" i="2" s="1"/>
  <c r="P111" i="2"/>
  <c r="Q111" i="2" s="1"/>
  <c r="J112" i="2"/>
  <c r="K112" i="2"/>
  <c r="P112" i="2"/>
  <c r="Q112" i="2"/>
  <c r="J113" i="2"/>
  <c r="K113" i="2" s="1"/>
  <c r="P113" i="2"/>
  <c r="Q113" i="2"/>
  <c r="J114" i="2"/>
  <c r="K114" i="2" s="1"/>
  <c r="P114" i="2"/>
  <c r="Q114" i="2"/>
  <c r="J115" i="2"/>
  <c r="K115" i="2" s="1"/>
  <c r="P115" i="2"/>
  <c r="Q115" i="2" s="1"/>
  <c r="J116" i="2"/>
  <c r="K116" i="2"/>
  <c r="P116" i="2"/>
  <c r="Q116" i="2"/>
  <c r="J117" i="2"/>
  <c r="K117" i="2" s="1"/>
  <c r="P117" i="2"/>
  <c r="Q117" i="2"/>
  <c r="J118" i="2"/>
  <c r="K118" i="2" s="1"/>
  <c r="P118" i="2"/>
  <c r="Q118" i="2"/>
  <c r="J119" i="2"/>
  <c r="K119" i="2" s="1"/>
  <c r="P119" i="2"/>
  <c r="Q119" i="2" s="1"/>
  <c r="J120" i="2"/>
  <c r="K120" i="2"/>
  <c r="P120" i="2"/>
  <c r="Q120" i="2"/>
  <c r="J121" i="2"/>
  <c r="K121" i="2" s="1"/>
  <c r="P121" i="2"/>
  <c r="Q121" i="2"/>
  <c r="J122" i="2"/>
  <c r="K122" i="2" s="1"/>
  <c r="P122" i="2"/>
  <c r="Q122" i="2"/>
  <c r="J123" i="2"/>
  <c r="K123" i="2" s="1"/>
  <c r="P123" i="2"/>
  <c r="Q123" i="2" s="1"/>
  <c r="J124" i="2"/>
  <c r="K124" i="2"/>
  <c r="P124" i="2"/>
  <c r="Q124" i="2"/>
  <c r="J125" i="2"/>
  <c r="K125" i="2" s="1"/>
  <c r="P125" i="2"/>
  <c r="Q125" i="2"/>
  <c r="J126" i="2"/>
  <c r="K126" i="2" s="1"/>
  <c r="P126" i="2"/>
  <c r="Q126" i="2"/>
  <c r="J127" i="2"/>
  <c r="K127" i="2" s="1"/>
  <c r="P127" i="2"/>
  <c r="Q127" i="2" s="1"/>
  <c r="J128" i="2"/>
  <c r="K128" i="2"/>
  <c r="P128" i="2"/>
  <c r="Q128" i="2"/>
  <c r="J129" i="2"/>
  <c r="K129" i="2" s="1"/>
  <c r="P129" i="2"/>
  <c r="Q129" i="2"/>
  <c r="J130" i="2"/>
  <c r="K130" i="2" s="1"/>
  <c r="P130" i="2"/>
  <c r="Q130" i="2"/>
  <c r="P131" i="2"/>
  <c r="R10" i="1" a="1"/>
  <c r="R10" i="1" s="1"/>
  <c r="AD10" i="1" a="1"/>
  <c r="AD10" i="1" s="1"/>
  <c r="AJ10" i="1" a="1"/>
  <c r="AJ10" i="1" s="1"/>
  <c r="AV10" i="1" a="1"/>
  <c r="AV10" i="1" s="1"/>
  <c r="BH10" i="1" a="1"/>
  <c r="BH10" i="1" s="1"/>
  <c r="BN10" i="1" a="1"/>
  <c r="BN10" i="1" s="1"/>
  <c r="J94" i="1"/>
  <c r="P94" i="1"/>
  <c r="V94" i="1"/>
  <c r="AB94" i="1"/>
  <c r="AH94" i="1"/>
  <c r="AN94" i="1"/>
  <c r="AT94" i="1"/>
  <c r="AZ94" i="1"/>
  <c r="BF94" i="1"/>
  <c r="BL94" i="1"/>
  <c r="J109" i="1"/>
  <c r="P109" i="1"/>
  <c r="V109" i="1"/>
  <c r="AB109" i="1"/>
  <c r="AH109" i="1"/>
  <c r="AN109" i="1"/>
  <c r="AT109" i="1"/>
  <c r="AZ109" i="1"/>
  <c r="BF109" i="1"/>
  <c r="BL109" i="1"/>
  <c r="J28" i="1"/>
  <c r="P28" i="1"/>
  <c r="V28" i="1"/>
  <c r="AB28" i="1"/>
  <c r="AH28" i="1"/>
  <c r="AN28" i="1"/>
  <c r="AT28" i="1"/>
  <c r="AZ28" i="1"/>
  <c r="BF28" i="1"/>
  <c r="BL28" i="1"/>
  <c r="J29" i="1"/>
  <c r="P29" i="1"/>
  <c r="V29" i="1"/>
  <c r="AB29" i="1"/>
  <c r="AH29" i="1"/>
  <c r="AN29" i="1"/>
  <c r="AT29" i="1"/>
  <c r="AZ29" i="1"/>
  <c r="BF29" i="1"/>
  <c r="BL29" i="1"/>
  <c r="J30" i="1"/>
  <c r="P30" i="1"/>
  <c r="V30" i="1"/>
  <c r="AB30" i="1"/>
  <c r="AH30" i="1"/>
  <c r="AN30" i="1"/>
  <c r="AT30" i="1"/>
  <c r="AZ30" i="1"/>
  <c r="BF30" i="1"/>
  <c r="BL30" i="1"/>
  <c r="J31" i="1"/>
  <c r="P31" i="1"/>
  <c r="V31" i="1"/>
  <c r="AB31" i="1"/>
  <c r="AH31" i="1"/>
  <c r="AN31" i="1"/>
  <c r="AT31" i="1"/>
  <c r="AZ31" i="1"/>
  <c r="BF31" i="1"/>
  <c r="BL31" i="1"/>
  <c r="J32" i="1"/>
  <c r="P32" i="1"/>
  <c r="V32" i="1"/>
  <c r="AB32" i="1"/>
  <c r="AH32" i="1"/>
  <c r="AN32" i="1"/>
  <c r="AT32" i="1"/>
  <c r="AZ32" i="1"/>
  <c r="BF32" i="1"/>
  <c r="BL32" i="1"/>
  <c r="J33" i="1"/>
  <c r="P33" i="1"/>
  <c r="V33" i="1"/>
  <c r="AB33" i="1"/>
  <c r="AH33" i="1"/>
  <c r="AN33" i="1"/>
  <c r="AT33" i="1"/>
  <c r="AZ33" i="1"/>
  <c r="BF33" i="1"/>
  <c r="BL33" i="1"/>
  <c r="J112" i="1"/>
  <c r="P112" i="1"/>
  <c r="V112" i="1"/>
  <c r="AB112" i="1"/>
  <c r="AH112" i="1"/>
  <c r="AN112" i="1"/>
  <c r="AT112" i="1"/>
  <c r="AZ112" i="1"/>
  <c r="BF112" i="1"/>
  <c r="BL112" i="1"/>
  <c r="J34" i="1"/>
  <c r="P34" i="1"/>
  <c r="V34" i="1"/>
  <c r="AB34" i="1"/>
  <c r="AH34" i="1"/>
  <c r="AN34" i="1"/>
  <c r="AT34" i="1"/>
  <c r="AZ34" i="1"/>
  <c r="BF34" i="1"/>
  <c r="BL34" i="1"/>
  <c r="J35" i="1"/>
  <c r="P35" i="1"/>
  <c r="V35" i="1"/>
  <c r="AB35" i="1"/>
  <c r="AH35" i="1"/>
  <c r="AN35" i="1"/>
  <c r="AT35" i="1"/>
  <c r="AZ35" i="1"/>
  <c r="BF35" i="1"/>
  <c r="BL35" i="1"/>
  <c r="J12" i="1"/>
  <c r="P12" i="1"/>
  <c r="V12" i="1"/>
  <c r="AB12" i="1"/>
  <c r="AH12" i="1"/>
  <c r="AN12" i="1"/>
  <c r="AT12" i="1"/>
  <c r="AZ12" i="1"/>
  <c r="BF12" i="1"/>
  <c r="BL12" i="1"/>
  <c r="J36" i="1"/>
  <c r="P36" i="1"/>
  <c r="V36" i="1"/>
  <c r="AB36" i="1"/>
  <c r="AH36" i="1"/>
  <c r="AN36" i="1"/>
  <c r="AT36" i="1"/>
  <c r="AZ36" i="1"/>
  <c r="BF36" i="1"/>
  <c r="BL36" i="1"/>
  <c r="J37" i="1"/>
  <c r="P37" i="1"/>
  <c r="V37" i="1"/>
  <c r="AB37" i="1"/>
  <c r="AH37" i="1"/>
  <c r="AN37" i="1"/>
  <c r="AT37" i="1"/>
  <c r="AZ37" i="1"/>
  <c r="BF37" i="1"/>
  <c r="BL37" i="1"/>
  <c r="J38" i="1"/>
  <c r="P38" i="1"/>
  <c r="V38" i="1"/>
  <c r="AB38" i="1"/>
  <c r="AH38" i="1"/>
  <c r="AN38" i="1"/>
  <c r="AT38" i="1"/>
  <c r="AZ38" i="1"/>
  <c r="BF38" i="1"/>
  <c r="BL38" i="1"/>
  <c r="J113" i="1"/>
  <c r="P113" i="1"/>
  <c r="V113" i="1"/>
  <c r="AB113" i="1"/>
  <c r="AH113" i="1"/>
  <c r="AN113" i="1"/>
  <c r="AT113" i="1"/>
  <c r="AZ113" i="1"/>
  <c r="BF113" i="1"/>
  <c r="BL113" i="1"/>
  <c r="J114" i="1"/>
  <c r="P114" i="1"/>
  <c r="V114" i="1"/>
  <c r="AB114" i="1"/>
  <c r="AH114" i="1"/>
  <c r="AN114" i="1"/>
  <c r="AT114" i="1"/>
  <c r="AZ114" i="1"/>
  <c r="BF114" i="1"/>
  <c r="BL114" i="1"/>
  <c r="J39" i="1"/>
  <c r="P39" i="1"/>
  <c r="V39" i="1"/>
  <c r="AB39" i="1"/>
  <c r="AH39" i="1"/>
  <c r="AN39" i="1"/>
  <c r="AT39" i="1"/>
  <c r="AZ39" i="1"/>
  <c r="BF39" i="1"/>
  <c r="BL39" i="1"/>
  <c r="J95" i="1"/>
  <c r="P95" i="1"/>
  <c r="V95" i="1"/>
  <c r="AB95" i="1"/>
  <c r="AH95" i="1"/>
  <c r="AN95" i="1"/>
  <c r="AT95" i="1"/>
  <c r="AZ95" i="1"/>
  <c r="BF95" i="1"/>
  <c r="BL95" i="1"/>
  <c r="J13" i="1"/>
  <c r="P13" i="1"/>
  <c r="V13" i="1"/>
  <c r="AB13" i="1"/>
  <c r="AH13" i="1"/>
  <c r="AN13" i="1"/>
  <c r="AT13" i="1"/>
  <c r="AZ13" i="1"/>
  <c r="BF13" i="1"/>
  <c r="BL13" i="1"/>
  <c r="J115" i="1"/>
  <c r="P115" i="1"/>
  <c r="V115" i="1"/>
  <c r="AB115" i="1"/>
  <c r="AH115" i="1"/>
  <c r="AN115" i="1"/>
  <c r="AT115" i="1"/>
  <c r="AZ115" i="1"/>
  <c r="BF115" i="1"/>
  <c r="BL115" i="1"/>
  <c r="J40" i="1"/>
  <c r="P40" i="1"/>
  <c r="V40" i="1"/>
  <c r="AB40" i="1"/>
  <c r="AH40" i="1"/>
  <c r="AN40" i="1"/>
  <c r="AT40" i="1"/>
  <c r="AZ40" i="1"/>
  <c r="BF40" i="1"/>
  <c r="BL40" i="1"/>
  <c r="J116" i="1"/>
  <c r="P116" i="1"/>
  <c r="V116" i="1"/>
  <c r="AB116" i="1"/>
  <c r="AH116" i="1"/>
  <c r="AN116" i="1"/>
  <c r="AT116" i="1"/>
  <c r="AZ116" i="1"/>
  <c r="BF116" i="1"/>
  <c r="BL116" i="1"/>
  <c r="J41" i="1"/>
  <c r="P41" i="1"/>
  <c r="V41" i="1"/>
  <c r="AB41" i="1"/>
  <c r="AH41" i="1"/>
  <c r="AN41" i="1"/>
  <c r="AT41" i="1"/>
  <c r="AZ41" i="1"/>
  <c r="BF41" i="1"/>
  <c r="BL41" i="1"/>
  <c r="J117" i="1"/>
  <c r="P117" i="1"/>
  <c r="V117" i="1"/>
  <c r="AB117" i="1"/>
  <c r="AH117" i="1"/>
  <c r="AN117" i="1"/>
  <c r="AT117" i="1"/>
  <c r="AZ117" i="1"/>
  <c r="BF117" i="1"/>
  <c r="BL117" i="1"/>
  <c r="J42" i="1"/>
  <c r="P42" i="1"/>
  <c r="V42" i="1"/>
  <c r="AB42" i="1"/>
  <c r="AH42" i="1"/>
  <c r="AN42" i="1"/>
  <c r="AT42" i="1"/>
  <c r="AZ42" i="1"/>
  <c r="BF42" i="1"/>
  <c r="BL42" i="1"/>
  <c r="J43" i="1"/>
  <c r="P43" i="1"/>
  <c r="V43" i="1"/>
  <c r="AB43" i="1"/>
  <c r="AH43" i="1"/>
  <c r="AN43" i="1"/>
  <c r="AT43" i="1"/>
  <c r="AZ43" i="1"/>
  <c r="BF43" i="1"/>
  <c r="BL43" i="1"/>
  <c r="J44" i="1"/>
  <c r="P44" i="1"/>
  <c r="V44" i="1"/>
  <c r="AB44" i="1"/>
  <c r="AH44" i="1"/>
  <c r="AN44" i="1"/>
  <c r="AT44" i="1"/>
  <c r="AZ44" i="1"/>
  <c r="BF44" i="1"/>
  <c r="BL44" i="1"/>
  <c r="J45" i="1"/>
  <c r="P45" i="1"/>
  <c r="V45" i="1"/>
  <c r="AB45" i="1"/>
  <c r="AH45" i="1"/>
  <c r="AN45" i="1"/>
  <c r="AT45" i="1"/>
  <c r="AZ45" i="1"/>
  <c r="BF45" i="1"/>
  <c r="BL45" i="1"/>
  <c r="J46" i="1"/>
  <c r="P46" i="1"/>
  <c r="V46" i="1"/>
  <c r="AB46" i="1"/>
  <c r="AH46" i="1"/>
  <c r="AN46" i="1"/>
  <c r="AT46" i="1"/>
  <c r="AZ46" i="1"/>
  <c r="BF46" i="1"/>
  <c r="BL46" i="1"/>
  <c r="J47" i="1"/>
  <c r="P47" i="1"/>
  <c r="V47" i="1"/>
  <c r="AB47" i="1"/>
  <c r="AH47" i="1"/>
  <c r="AN47" i="1"/>
  <c r="AT47" i="1"/>
  <c r="AZ47" i="1"/>
  <c r="BF47" i="1"/>
  <c r="BL47" i="1"/>
  <c r="J48" i="1"/>
  <c r="P48" i="1"/>
  <c r="V48" i="1"/>
  <c r="AB48" i="1"/>
  <c r="AH48" i="1"/>
  <c r="AN48" i="1"/>
  <c r="AT48" i="1"/>
  <c r="AZ48" i="1"/>
  <c r="BF48" i="1"/>
  <c r="BL48" i="1"/>
  <c r="J96" i="1"/>
  <c r="P96" i="1"/>
  <c r="V96" i="1"/>
  <c r="AB96" i="1"/>
  <c r="AH96" i="1"/>
  <c r="AN96" i="1"/>
  <c r="AT96" i="1"/>
  <c r="AZ96" i="1"/>
  <c r="BF96" i="1"/>
  <c r="BL96" i="1"/>
  <c r="J14" i="1"/>
  <c r="P14" i="1"/>
  <c r="V14" i="1"/>
  <c r="AB14" i="1"/>
  <c r="AH14" i="1"/>
  <c r="AN14" i="1"/>
  <c r="AT14" i="1"/>
  <c r="AZ14" i="1"/>
  <c r="BF14" i="1"/>
  <c r="BL14" i="1"/>
  <c r="J15" i="1"/>
  <c r="P15" i="1"/>
  <c r="V15" i="1"/>
  <c r="AB15" i="1"/>
  <c r="AH15" i="1"/>
  <c r="AN15" i="1"/>
  <c r="AT15" i="1"/>
  <c r="AZ15" i="1"/>
  <c r="BF15" i="1"/>
  <c r="BL15" i="1"/>
  <c r="J49" i="1"/>
  <c r="P49" i="1"/>
  <c r="V49" i="1"/>
  <c r="AB49" i="1"/>
  <c r="AH49" i="1"/>
  <c r="AN49" i="1"/>
  <c r="AT49" i="1"/>
  <c r="AZ49" i="1"/>
  <c r="BF49" i="1"/>
  <c r="BL49" i="1"/>
  <c r="J50" i="1"/>
  <c r="P50" i="1"/>
  <c r="V50" i="1"/>
  <c r="AB50" i="1"/>
  <c r="AH50" i="1"/>
  <c r="AN50" i="1"/>
  <c r="AT50" i="1"/>
  <c r="AZ50" i="1"/>
  <c r="BF50" i="1"/>
  <c r="BL50" i="1"/>
  <c r="J51" i="1"/>
  <c r="P51" i="1"/>
  <c r="V51" i="1"/>
  <c r="AB51" i="1"/>
  <c r="AH51" i="1"/>
  <c r="AN51" i="1"/>
  <c r="AT51" i="1"/>
  <c r="AZ51" i="1"/>
  <c r="BF51" i="1"/>
  <c r="BL51" i="1"/>
  <c r="J52" i="1"/>
  <c r="P52" i="1"/>
  <c r="V52" i="1"/>
  <c r="AB52" i="1"/>
  <c r="AH52" i="1"/>
  <c r="AN52" i="1"/>
  <c r="AT52" i="1"/>
  <c r="AZ52" i="1"/>
  <c r="BF52" i="1"/>
  <c r="BL52" i="1"/>
  <c r="J118" i="1"/>
  <c r="P118" i="1"/>
  <c r="V118" i="1"/>
  <c r="AB118" i="1"/>
  <c r="AH118" i="1"/>
  <c r="AN118" i="1"/>
  <c r="AT118" i="1"/>
  <c r="AZ118" i="1"/>
  <c r="BF118" i="1"/>
  <c r="BL118" i="1"/>
  <c r="J53" i="1"/>
  <c r="P53" i="1"/>
  <c r="V53" i="1"/>
  <c r="AB53" i="1"/>
  <c r="AH53" i="1"/>
  <c r="AN53" i="1"/>
  <c r="AT53" i="1"/>
  <c r="AZ53" i="1"/>
  <c r="BF53" i="1"/>
  <c r="BL53" i="1"/>
  <c r="J54" i="1"/>
  <c r="P54" i="1"/>
  <c r="V54" i="1"/>
  <c r="AB54" i="1"/>
  <c r="AH54" i="1"/>
  <c r="AN54" i="1"/>
  <c r="AT54" i="1"/>
  <c r="AZ54" i="1"/>
  <c r="BF54" i="1"/>
  <c r="BL54" i="1"/>
  <c r="J16" i="1"/>
  <c r="P16" i="1"/>
  <c r="V16" i="1"/>
  <c r="AB16" i="1"/>
  <c r="AH16" i="1"/>
  <c r="AN16" i="1"/>
  <c r="AT16" i="1"/>
  <c r="AZ16" i="1"/>
  <c r="BF16" i="1"/>
  <c r="BL16" i="1"/>
  <c r="J97" i="1"/>
  <c r="P97" i="1"/>
  <c r="V97" i="1"/>
  <c r="AB97" i="1"/>
  <c r="AH97" i="1"/>
  <c r="AN97" i="1"/>
  <c r="AT97" i="1"/>
  <c r="AZ97" i="1"/>
  <c r="BF97" i="1"/>
  <c r="BL97" i="1"/>
  <c r="J55" i="1"/>
  <c r="P55" i="1"/>
  <c r="V55" i="1"/>
  <c r="AB55" i="1"/>
  <c r="AH55" i="1"/>
  <c r="AN55" i="1"/>
  <c r="AT55" i="1"/>
  <c r="AZ55" i="1"/>
  <c r="BF55" i="1"/>
  <c r="BL55" i="1"/>
  <c r="J56" i="1"/>
  <c r="P56" i="1"/>
  <c r="V56" i="1"/>
  <c r="AB56" i="1"/>
  <c r="AH56" i="1"/>
  <c r="AN56" i="1"/>
  <c r="AT56" i="1"/>
  <c r="AZ56" i="1"/>
  <c r="BF56" i="1"/>
  <c r="BL56" i="1"/>
  <c r="J57" i="1"/>
  <c r="P57" i="1"/>
  <c r="V57" i="1"/>
  <c r="AB57" i="1"/>
  <c r="AH57" i="1"/>
  <c r="AN57" i="1"/>
  <c r="AT57" i="1"/>
  <c r="AZ57" i="1"/>
  <c r="BF57" i="1"/>
  <c r="BL57" i="1"/>
  <c r="J98" i="1"/>
  <c r="P98" i="1"/>
  <c r="V98" i="1"/>
  <c r="AB98" i="1"/>
  <c r="AH98" i="1"/>
  <c r="AN98" i="1"/>
  <c r="AT98" i="1"/>
  <c r="AZ98" i="1"/>
  <c r="BF98" i="1"/>
  <c r="BL98" i="1"/>
  <c r="J119" i="1"/>
  <c r="P119" i="1"/>
  <c r="V119" i="1"/>
  <c r="AB119" i="1"/>
  <c r="AH119" i="1"/>
  <c r="AN119" i="1"/>
  <c r="AT119" i="1"/>
  <c r="AZ119" i="1"/>
  <c r="BF119" i="1"/>
  <c r="BL119" i="1"/>
  <c r="J99" i="1"/>
  <c r="P99" i="1"/>
  <c r="V99" i="1"/>
  <c r="AB99" i="1"/>
  <c r="AH99" i="1"/>
  <c r="AN99" i="1"/>
  <c r="AT99" i="1"/>
  <c r="AZ99" i="1"/>
  <c r="BF99" i="1"/>
  <c r="BL99" i="1"/>
  <c r="J58" i="1"/>
  <c r="P58" i="1"/>
  <c r="V58" i="1"/>
  <c r="AB58" i="1"/>
  <c r="AH58" i="1"/>
  <c r="AN58" i="1"/>
  <c r="AT58" i="1"/>
  <c r="AZ58" i="1"/>
  <c r="BF58" i="1"/>
  <c r="BL58" i="1"/>
  <c r="J17" i="1"/>
  <c r="P17" i="1"/>
  <c r="V17" i="1"/>
  <c r="AB17" i="1"/>
  <c r="AH17" i="1"/>
  <c r="AN17" i="1"/>
  <c r="AT17" i="1"/>
  <c r="AZ17" i="1"/>
  <c r="BF17" i="1"/>
  <c r="BL17" i="1"/>
  <c r="J59" i="1"/>
  <c r="P59" i="1"/>
  <c r="V59" i="1"/>
  <c r="AB59" i="1"/>
  <c r="AH59" i="1"/>
  <c r="AN59" i="1"/>
  <c r="AT59" i="1"/>
  <c r="AZ59" i="1"/>
  <c r="BF59" i="1"/>
  <c r="BL59" i="1"/>
  <c r="J60" i="1"/>
  <c r="P60" i="1"/>
  <c r="V60" i="1"/>
  <c r="AB60" i="1"/>
  <c r="AH60" i="1"/>
  <c r="AN60" i="1"/>
  <c r="AT60" i="1"/>
  <c r="AZ60" i="1"/>
  <c r="BF60" i="1"/>
  <c r="BL60" i="1"/>
  <c r="J61" i="1"/>
  <c r="P61" i="1"/>
  <c r="V61" i="1"/>
  <c r="AB61" i="1"/>
  <c r="AH61" i="1"/>
  <c r="AN61" i="1"/>
  <c r="AT61" i="1"/>
  <c r="AZ61" i="1"/>
  <c r="BF61" i="1"/>
  <c r="BL61" i="1"/>
  <c r="J62" i="1"/>
  <c r="P62" i="1"/>
  <c r="V62" i="1"/>
  <c r="AB62" i="1"/>
  <c r="AH62" i="1"/>
  <c r="AN62" i="1"/>
  <c r="AT62" i="1"/>
  <c r="AZ62" i="1"/>
  <c r="BF62" i="1"/>
  <c r="BL62" i="1"/>
  <c r="J63" i="1"/>
  <c r="P63" i="1"/>
  <c r="V63" i="1"/>
  <c r="AB63" i="1"/>
  <c r="AH63" i="1"/>
  <c r="AN63" i="1"/>
  <c r="AT63" i="1"/>
  <c r="AZ63" i="1"/>
  <c r="BF63" i="1"/>
  <c r="BL63" i="1"/>
  <c r="J64" i="1"/>
  <c r="P64" i="1"/>
  <c r="V64" i="1"/>
  <c r="AB64" i="1"/>
  <c r="AH64" i="1"/>
  <c r="AN64" i="1"/>
  <c r="AT64" i="1"/>
  <c r="AZ64" i="1"/>
  <c r="BF64" i="1"/>
  <c r="BL64" i="1"/>
  <c r="J65" i="1"/>
  <c r="P65" i="1"/>
  <c r="V65" i="1"/>
  <c r="AB65" i="1"/>
  <c r="AH65" i="1"/>
  <c r="AN65" i="1"/>
  <c r="AT65" i="1"/>
  <c r="AZ65" i="1"/>
  <c r="BF65" i="1"/>
  <c r="BL65" i="1"/>
  <c r="J66" i="1"/>
  <c r="P66" i="1"/>
  <c r="V66" i="1"/>
  <c r="AB66" i="1"/>
  <c r="AH66" i="1"/>
  <c r="AN66" i="1"/>
  <c r="AT66" i="1"/>
  <c r="AZ66" i="1"/>
  <c r="BF66" i="1"/>
  <c r="BL66" i="1"/>
  <c r="J67" i="1"/>
  <c r="P67" i="1"/>
  <c r="V67" i="1"/>
  <c r="AB67" i="1"/>
  <c r="AH67" i="1"/>
  <c r="AN67" i="1"/>
  <c r="AT67" i="1"/>
  <c r="AZ67" i="1"/>
  <c r="BF67" i="1"/>
  <c r="BL67" i="1"/>
  <c r="J68" i="1"/>
  <c r="P68" i="1"/>
  <c r="V68" i="1"/>
  <c r="AB68" i="1"/>
  <c r="AH68" i="1"/>
  <c r="AN68" i="1"/>
  <c r="AT68" i="1"/>
  <c r="AZ68" i="1"/>
  <c r="BF68" i="1"/>
  <c r="BL68" i="1"/>
  <c r="J100" i="1"/>
  <c r="P100" i="1"/>
  <c r="V100" i="1"/>
  <c r="AB100" i="1"/>
  <c r="AH100" i="1"/>
  <c r="AN100" i="1"/>
  <c r="AT100" i="1"/>
  <c r="AZ100" i="1"/>
  <c r="BF100" i="1"/>
  <c r="BL100" i="1"/>
  <c r="J69" i="1"/>
  <c r="P69" i="1"/>
  <c r="V69" i="1"/>
  <c r="AB69" i="1"/>
  <c r="AH69" i="1"/>
  <c r="AN69" i="1"/>
  <c r="AT69" i="1"/>
  <c r="AZ69" i="1"/>
  <c r="BF69" i="1"/>
  <c r="BL69" i="1"/>
  <c r="J120" i="1"/>
  <c r="P120" i="1"/>
  <c r="V120" i="1"/>
  <c r="AB120" i="1"/>
  <c r="AH120" i="1"/>
  <c r="AN120" i="1"/>
  <c r="AT120" i="1"/>
  <c r="AZ120" i="1"/>
  <c r="BF120" i="1"/>
  <c r="BL120" i="1"/>
  <c r="J70" i="1"/>
  <c r="P70" i="1"/>
  <c r="V70" i="1"/>
  <c r="AB70" i="1"/>
  <c r="AH70" i="1"/>
  <c r="AN70" i="1"/>
  <c r="AT70" i="1"/>
  <c r="AZ70" i="1"/>
  <c r="BF70" i="1"/>
  <c r="BL70" i="1"/>
  <c r="J71" i="1"/>
  <c r="P71" i="1"/>
  <c r="V71" i="1"/>
  <c r="AB71" i="1"/>
  <c r="AH71" i="1"/>
  <c r="AN71" i="1"/>
  <c r="AT71" i="1"/>
  <c r="AZ71" i="1"/>
  <c r="BF71" i="1"/>
  <c r="BL71" i="1"/>
  <c r="J72" i="1"/>
  <c r="P72" i="1"/>
  <c r="V72" i="1"/>
  <c r="AB72" i="1"/>
  <c r="AH72" i="1"/>
  <c r="AN72" i="1"/>
  <c r="AT72" i="1"/>
  <c r="AZ72" i="1"/>
  <c r="BF72" i="1"/>
  <c r="BL72" i="1"/>
  <c r="J73" i="1"/>
  <c r="P73" i="1"/>
  <c r="V73" i="1"/>
  <c r="AB73" i="1"/>
  <c r="AH73" i="1"/>
  <c r="AN73" i="1"/>
  <c r="AT73" i="1"/>
  <c r="AZ73" i="1"/>
  <c r="BF73" i="1"/>
  <c r="BL73" i="1"/>
  <c r="J18" i="1"/>
  <c r="P18" i="1"/>
  <c r="V18" i="1"/>
  <c r="AB18" i="1"/>
  <c r="AH18" i="1"/>
  <c r="AN18" i="1"/>
  <c r="AT18" i="1"/>
  <c r="AZ18" i="1"/>
  <c r="BF18" i="1"/>
  <c r="BL18" i="1"/>
  <c r="J19" i="1"/>
  <c r="P19" i="1"/>
  <c r="V19" i="1"/>
  <c r="AB19" i="1"/>
  <c r="AH19" i="1"/>
  <c r="AN19" i="1"/>
  <c r="AT19" i="1"/>
  <c r="AZ19" i="1"/>
  <c r="BF19" i="1"/>
  <c r="BL19" i="1"/>
  <c r="J101" i="1"/>
  <c r="P101" i="1"/>
  <c r="V101" i="1"/>
  <c r="AB101" i="1"/>
  <c r="AH101" i="1"/>
  <c r="AN101" i="1"/>
  <c r="AT101" i="1"/>
  <c r="AZ101" i="1"/>
  <c r="BF101" i="1"/>
  <c r="BL101" i="1"/>
  <c r="J110" i="1"/>
  <c r="P110" i="1"/>
  <c r="V110" i="1"/>
  <c r="AB110" i="1"/>
  <c r="AH110" i="1"/>
  <c r="AN110" i="1"/>
  <c r="AT110" i="1"/>
  <c r="AZ110" i="1"/>
  <c r="BF110" i="1"/>
  <c r="BL110" i="1"/>
  <c r="J20" i="1"/>
  <c r="P20" i="1"/>
  <c r="V20" i="1"/>
  <c r="AB20" i="1"/>
  <c r="AH20" i="1"/>
  <c r="AN20" i="1"/>
  <c r="AT20" i="1"/>
  <c r="AZ20" i="1"/>
  <c r="BF20" i="1"/>
  <c r="BL20" i="1"/>
  <c r="J121" i="1"/>
  <c r="P121" i="1"/>
  <c r="V121" i="1"/>
  <c r="AB121" i="1"/>
  <c r="AH121" i="1"/>
  <c r="AN121" i="1"/>
  <c r="AT121" i="1"/>
  <c r="AZ121" i="1"/>
  <c r="BF121" i="1"/>
  <c r="BL121" i="1"/>
  <c r="J74" i="1"/>
  <c r="P74" i="1"/>
  <c r="V74" i="1"/>
  <c r="AB74" i="1"/>
  <c r="AH74" i="1"/>
  <c r="AN74" i="1"/>
  <c r="AT74" i="1"/>
  <c r="AZ74" i="1"/>
  <c r="BF74" i="1"/>
  <c r="BL74" i="1"/>
  <c r="J75" i="1"/>
  <c r="P75" i="1"/>
  <c r="V75" i="1"/>
  <c r="AB75" i="1"/>
  <c r="AH75" i="1"/>
  <c r="AN75" i="1"/>
  <c r="AT75" i="1"/>
  <c r="AZ75" i="1"/>
  <c r="BF75" i="1"/>
  <c r="BL75" i="1"/>
  <c r="J21" i="1"/>
  <c r="P21" i="1"/>
  <c r="V21" i="1"/>
  <c r="AB21" i="1"/>
  <c r="AH21" i="1"/>
  <c r="AN21" i="1"/>
  <c r="AT21" i="1"/>
  <c r="AZ21" i="1"/>
  <c r="BF21" i="1"/>
  <c r="BL21" i="1"/>
  <c r="J122" i="1"/>
  <c r="P122" i="1"/>
  <c r="V122" i="1"/>
  <c r="AB122" i="1"/>
  <c r="AH122" i="1"/>
  <c r="AN122" i="1"/>
  <c r="AT122" i="1"/>
  <c r="AZ122" i="1"/>
  <c r="BF122" i="1"/>
  <c r="BL122" i="1"/>
  <c r="J76" i="1"/>
  <c r="P76" i="1"/>
  <c r="V76" i="1"/>
  <c r="AB76" i="1"/>
  <c r="AH76" i="1"/>
  <c r="AN76" i="1"/>
  <c r="AT76" i="1"/>
  <c r="AZ76" i="1"/>
  <c r="BF76" i="1"/>
  <c r="BL76" i="1"/>
  <c r="J77" i="1"/>
  <c r="P77" i="1"/>
  <c r="V77" i="1"/>
  <c r="AB77" i="1"/>
  <c r="AH77" i="1"/>
  <c r="AN77" i="1"/>
  <c r="AT77" i="1"/>
  <c r="AZ77" i="1"/>
  <c r="BF77" i="1"/>
  <c r="BL77" i="1"/>
  <c r="J102" i="1"/>
  <c r="P102" i="1"/>
  <c r="V102" i="1"/>
  <c r="AB102" i="1"/>
  <c r="AH102" i="1"/>
  <c r="AN102" i="1"/>
  <c r="AT102" i="1"/>
  <c r="AZ102" i="1"/>
  <c r="BF102" i="1"/>
  <c r="BL102" i="1"/>
  <c r="J103" i="1"/>
  <c r="P103" i="1"/>
  <c r="V103" i="1"/>
  <c r="AB103" i="1"/>
  <c r="AH103" i="1"/>
  <c r="AN103" i="1"/>
  <c r="AT103" i="1"/>
  <c r="AZ103" i="1"/>
  <c r="BF103" i="1"/>
  <c r="BL103" i="1"/>
  <c r="J22" i="1"/>
  <c r="P22" i="1"/>
  <c r="V22" i="1"/>
  <c r="AB22" i="1"/>
  <c r="AH22" i="1"/>
  <c r="AN22" i="1"/>
  <c r="AT22" i="1"/>
  <c r="AZ22" i="1"/>
  <c r="BF22" i="1"/>
  <c r="BL22" i="1"/>
  <c r="J23" i="1"/>
  <c r="P23" i="1"/>
  <c r="V23" i="1"/>
  <c r="AB23" i="1"/>
  <c r="AH23" i="1"/>
  <c r="AN23" i="1"/>
  <c r="AT23" i="1"/>
  <c r="AZ23" i="1"/>
  <c r="BF23" i="1"/>
  <c r="BL23" i="1"/>
  <c r="J78" i="1"/>
  <c r="P78" i="1"/>
  <c r="V78" i="1"/>
  <c r="AB78" i="1"/>
  <c r="AH78" i="1"/>
  <c r="AN78" i="1"/>
  <c r="AT78" i="1"/>
  <c r="AZ78" i="1"/>
  <c r="BF78" i="1"/>
  <c r="BL78" i="1"/>
  <c r="J24" i="1"/>
  <c r="P24" i="1"/>
  <c r="V24" i="1"/>
  <c r="AB24" i="1"/>
  <c r="AH24" i="1"/>
  <c r="AN24" i="1"/>
  <c r="AT24" i="1"/>
  <c r="AZ24" i="1"/>
  <c r="BF24" i="1"/>
  <c r="BL24" i="1"/>
  <c r="J79" i="1"/>
  <c r="P79" i="1"/>
  <c r="V79" i="1"/>
  <c r="AB79" i="1"/>
  <c r="AH79" i="1"/>
  <c r="AN79" i="1"/>
  <c r="AT79" i="1"/>
  <c r="AZ79" i="1"/>
  <c r="BF79" i="1"/>
  <c r="BL79" i="1"/>
  <c r="J123" i="1"/>
  <c r="P123" i="1"/>
  <c r="V123" i="1"/>
  <c r="AB123" i="1"/>
  <c r="AH123" i="1"/>
  <c r="AN123" i="1"/>
  <c r="AT123" i="1"/>
  <c r="AZ123" i="1"/>
  <c r="BF123" i="1"/>
  <c r="BL123" i="1"/>
  <c r="J80" i="1"/>
  <c r="P80" i="1"/>
  <c r="V80" i="1"/>
  <c r="AB80" i="1"/>
  <c r="AH80" i="1"/>
  <c r="AN80" i="1"/>
  <c r="AT80" i="1"/>
  <c r="AZ80" i="1"/>
  <c r="BF80" i="1"/>
  <c r="BL80" i="1"/>
  <c r="J124" i="1"/>
  <c r="P124" i="1"/>
  <c r="V124" i="1"/>
  <c r="AB124" i="1"/>
  <c r="AH124" i="1"/>
  <c r="AN124" i="1"/>
  <c r="AT124" i="1"/>
  <c r="AZ124" i="1"/>
  <c r="BF124" i="1"/>
  <c r="BL124" i="1"/>
  <c r="J81" i="1"/>
  <c r="P81" i="1"/>
  <c r="V81" i="1"/>
  <c r="AB81" i="1"/>
  <c r="AH81" i="1"/>
  <c r="AN81" i="1"/>
  <c r="AT81" i="1"/>
  <c r="AZ81" i="1"/>
  <c r="BF81" i="1"/>
  <c r="BL81" i="1"/>
  <c r="J25" i="1"/>
  <c r="P25" i="1"/>
  <c r="V25" i="1"/>
  <c r="AB25" i="1"/>
  <c r="AH25" i="1"/>
  <c r="AN25" i="1"/>
  <c r="AT25" i="1"/>
  <c r="AZ25" i="1"/>
  <c r="BF25" i="1"/>
  <c r="BL25" i="1"/>
  <c r="J82" i="1"/>
  <c r="P82" i="1"/>
  <c r="V82" i="1"/>
  <c r="AB82" i="1"/>
  <c r="AH82" i="1"/>
  <c r="AN82" i="1"/>
  <c r="AT82" i="1"/>
  <c r="AZ82" i="1"/>
  <c r="BF82" i="1"/>
  <c r="BL82" i="1"/>
  <c r="J104" i="1"/>
  <c r="P104" i="1"/>
  <c r="V104" i="1"/>
  <c r="AB104" i="1"/>
  <c r="AH104" i="1"/>
  <c r="AN104" i="1"/>
  <c r="AT104" i="1"/>
  <c r="AZ104" i="1"/>
  <c r="BF104" i="1"/>
  <c r="BL104" i="1"/>
  <c r="J105" i="1"/>
  <c r="P105" i="1"/>
  <c r="V105" i="1"/>
  <c r="AB105" i="1"/>
  <c r="AH105" i="1"/>
  <c r="AN105" i="1"/>
  <c r="AT105" i="1"/>
  <c r="AZ105" i="1"/>
  <c r="BF105" i="1"/>
  <c r="BL105" i="1"/>
  <c r="J125" i="1"/>
  <c r="P125" i="1"/>
  <c r="V125" i="1"/>
  <c r="AB125" i="1"/>
  <c r="AH125" i="1"/>
  <c r="AN125" i="1"/>
  <c r="AT125" i="1"/>
  <c r="AZ125" i="1"/>
  <c r="BF125" i="1"/>
  <c r="BL125" i="1"/>
  <c r="J83" i="1"/>
  <c r="P83" i="1"/>
  <c r="V83" i="1"/>
  <c r="AB83" i="1"/>
  <c r="AH83" i="1"/>
  <c r="AN83" i="1"/>
  <c r="AT83" i="1"/>
  <c r="AZ83" i="1"/>
  <c r="BF83" i="1"/>
  <c r="BL83" i="1"/>
  <c r="J84" i="1"/>
  <c r="P84" i="1"/>
  <c r="V84" i="1"/>
  <c r="AB84" i="1"/>
  <c r="AH84" i="1"/>
  <c r="AN84" i="1"/>
  <c r="AT84" i="1"/>
  <c r="AZ84" i="1"/>
  <c r="BF84" i="1"/>
  <c r="BL84" i="1"/>
  <c r="J126" i="1"/>
  <c r="P126" i="1"/>
  <c r="V126" i="1"/>
  <c r="AB126" i="1"/>
  <c r="AH126" i="1"/>
  <c r="AN126" i="1"/>
  <c r="AT126" i="1"/>
  <c r="AZ126" i="1"/>
  <c r="BF126" i="1"/>
  <c r="BL126" i="1"/>
  <c r="J85" i="1"/>
  <c r="P85" i="1"/>
  <c r="V85" i="1"/>
  <c r="AB85" i="1"/>
  <c r="AH85" i="1"/>
  <c r="AN85" i="1"/>
  <c r="AT85" i="1"/>
  <c r="AZ85" i="1"/>
  <c r="BF85" i="1"/>
  <c r="BL85" i="1"/>
  <c r="J26" i="1"/>
  <c r="P26" i="1"/>
  <c r="V26" i="1"/>
  <c r="AB26" i="1"/>
  <c r="AH26" i="1"/>
  <c r="AN26" i="1"/>
  <c r="AT26" i="1"/>
  <c r="AZ26" i="1"/>
  <c r="BF26" i="1"/>
  <c r="BL26" i="1"/>
  <c r="J106" i="1"/>
  <c r="P106" i="1"/>
  <c r="V106" i="1"/>
  <c r="AB106" i="1"/>
  <c r="AH106" i="1"/>
  <c r="AN106" i="1"/>
  <c r="AT106" i="1"/>
  <c r="AZ106" i="1"/>
  <c r="BF106" i="1"/>
  <c r="BL106" i="1"/>
  <c r="J86" i="1"/>
  <c r="P86" i="1"/>
  <c r="V86" i="1"/>
  <c r="AB86" i="1"/>
  <c r="AH86" i="1"/>
  <c r="AN86" i="1"/>
  <c r="AT86" i="1"/>
  <c r="AZ86" i="1"/>
  <c r="BF86" i="1"/>
  <c r="BL86" i="1"/>
  <c r="J127" i="1"/>
  <c r="P127" i="1"/>
  <c r="V127" i="1"/>
  <c r="AB127" i="1"/>
  <c r="AH127" i="1"/>
  <c r="AN127" i="1"/>
  <c r="AT127" i="1"/>
  <c r="AZ127" i="1"/>
  <c r="BF127" i="1"/>
  <c r="BL127" i="1"/>
  <c r="J27" i="1"/>
  <c r="P27" i="1"/>
  <c r="V27" i="1"/>
  <c r="AB27" i="1"/>
  <c r="AH27" i="1"/>
  <c r="AN27" i="1"/>
  <c r="AT27" i="1"/>
  <c r="AZ27" i="1"/>
  <c r="BF27" i="1"/>
  <c r="BL27" i="1"/>
  <c r="J87" i="1"/>
  <c r="P87" i="1"/>
  <c r="V87" i="1"/>
  <c r="AB87" i="1"/>
  <c r="AH87" i="1"/>
  <c r="AN87" i="1"/>
  <c r="AT87" i="1"/>
  <c r="AZ87" i="1"/>
  <c r="BF87" i="1"/>
  <c r="BL87" i="1"/>
  <c r="J128" i="1"/>
  <c r="P128" i="1"/>
  <c r="V128" i="1"/>
  <c r="AB128" i="1"/>
  <c r="AH128" i="1"/>
  <c r="AN128" i="1"/>
  <c r="AT128" i="1"/>
  <c r="AZ128" i="1"/>
  <c r="BF128" i="1"/>
  <c r="BL128" i="1"/>
  <c r="J88" i="1"/>
  <c r="P88" i="1"/>
  <c r="V88" i="1"/>
  <c r="AB88" i="1"/>
  <c r="AH88" i="1"/>
  <c r="AN88" i="1"/>
  <c r="AT88" i="1"/>
  <c r="AZ88" i="1"/>
  <c r="BF88" i="1"/>
  <c r="BL88" i="1"/>
  <c r="J89" i="1"/>
  <c r="P89" i="1"/>
  <c r="V89" i="1"/>
  <c r="AB89" i="1"/>
  <c r="AH89" i="1"/>
  <c r="AN89" i="1"/>
  <c r="AT89" i="1"/>
  <c r="AZ89" i="1"/>
  <c r="BF89" i="1"/>
  <c r="BL89" i="1"/>
  <c r="J90" i="1"/>
  <c r="P90" i="1"/>
  <c r="V90" i="1"/>
  <c r="AB90" i="1"/>
  <c r="AH90" i="1"/>
  <c r="AN90" i="1"/>
  <c r="AT90" i="1"/>
  <c r="AZ90" i="1"/>
  <c r="BF90" i="1"/>
  <c r="BL90" i="1"/>
  <c r="J107" i="1"/>
  <c r="P107" i="1"/>
  <c r="V107" i="1"/>
  <c r="AB107" i="1"/>
  <c r="AH107" i="1"/>
  <c r="AN107" i="1"/>
  <c r="AT107" i="1"/>
  <c r="AZ107" i="1"/>
  <c r="BF107" i="1"/>
  <c r="BL107" i="1"/>
  <c r="J111" i="1"/>
  <c r="P111" i="1"/>
  <c r="V111" i="1"/>
  <c r="AB111" i="1"/>
  <c r="AH111" i="1"/>
  <c r="AN111" i="1"/>
  <c r="AT111" i="1"/>
  <c r="AZ111" i="1"/>
  <c r="BF111" i="1"/>
  <c r="BL111" i="1"/>
  <c r="J91" i="1"/>
  <c r="P91" i="1"/>
  <c r="V91" i="1"/>
  <c r="AB91" i="1"/>
  <c r="AH91" i="1"/>
  <c r="AN91" i="1"/>
  <c r="AT91" i="1"/>
  <c r="AZ91" i="1"/>
  <c r="BF91" i="1"/>
  <c r="BL91" i="1"/>
  <c r="J92" i="1"/>
  <c r="P92" i="1"/>
  <c r="V92" i="1"/>
  <c r="AB92" i="1"/>
  <c r="AH92" i="1"/>
  <c r="AN92" i="1"/>
  <c r="AT92" i="1"/>
  <c r="AZ92" i="1"/>
  <c r="BF92" i="1"/>
  <c r="BL92" i="1"/>
  <c r="J93" i="1"/>
  <c r="P93" i="1"/>
  <c r="V93" i="1"/>
  <c r="AB93" i="1"/>
  <c r="AH93" i="1"/>
  <c r="AN93" i="1"/>
  <c r="AT93" i="1"/>
  <c r="AZ93" i="1"/>
  <c r="BF93" i="1"/>
  <c r="BL93" i="1"/>
  <c r="J108" i="1"/>
  <c r="P108" i="1"/>
  <c r="V108" i="1"/>
  <c r="AB108" i="1"/>
  <c r="AH108" i="1"/>
  <c r="AN108" i="1"/>
  <c r="AT108" i="1"/>
  <c r="AZ108" i="1"/>
  <c r="BF108" i="1"/>
  <c r="BL108" i="1"/>
  <c r="AC131" i="2" l="1"/>
  <c r="W131" i="2"/>
  <c r="AN129" i="1"/>
  <c r="P129" i="1"/>
  <c r="AB129" i="1"/>
  <c r="AT129" i="1"/>
  <c r="Q131" i="2"/>
  <c r="K131" i="2"/>
  <c r="J131" i="2"/>
  <c r="AI129" i="1"/>
  <c r="AO129" i="1"/>
  <c r="BG129" i="1"/>
  <c r="W129" i="1"/>
  <c r="K129" i="1"/>
  <c r="BM129" i="1"/>
  <c r="AC129" i="1"/>
  <c r="BA129" i="1"/>
  <c r="AU129" i="1"/>
  <c r="Q129" i="1"/>
  <c r="AH129" i="1"/>
  <c r="V129" i="1"/>
  <c r="BL129" i="1"/>
  <c r="BF129" i="1"/>
  <c r="J129" i="1"/>
  <c r="AZ12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<sst xmlns="http://schemas.openxmlformats.org/spreadsheetml/2006/main" count="1055" uniqueCount="444">
  <si>
    <t>Total:</t>
  </si>
  <si>
    <t>RENO,NV,895023612</t>
  </si>
  <si>
    <t>1331 E PLUMB LN</t>
  </si>
  <si>
    <t>HS</t>
  </si>
  <si>
    <t>Wooster HS </t>
  </si>
  <si>
    <t>RENO,NV,895232572</t>
  </si>
  <si>
    <t>1349 BACKER WAY</t>
  </si>
  <si>
    <t>ES</t>
  </si>
  <si>
    <t>Winnemucca ES </t>
  </si>
  <si>
    <t>SPARKS,NV,894346719</t>
  </si>
  <si>
    <t>3570 WATERFALL DR</t>
  </si>
  <si>
    <t>Whitehead ES </t>
  </si>
  <si>
    <t>RENO,NV,895231236</t>
  </si>
  <si>
    <t>1785 AMBASSADOR DR</t>
  </si>
  <si>
    <t>Westergard ES </t>
  </si>
  <si>
    <t>RENO,NV,895022331</t>
  </si>
  <si>
    <t>1155 CORPORATE BLVD</t>
  </si>
  <si>
    <t>HUB</t>
  </si>
  <si>
    <t>Washoe Inspire </t>
  </si>
  <si>
    <t>RENO,NV,895035612</t>
  </si>
  <si>
    <t>777 W 2ND ST</t>
  </si>
  <si>
    <t>Washoe Innovations HS </t>
  </si>
  <si>
    <t>RENO,NV,895033819</t>
  </si>
  <si>
    <t>3075 HEIGHTS DR</t>
  </si>
  <si>
    <t>Warner ES </t>
  </si>
  <si>
    <t>RENO,NV,895022563</t>
  </si>
  <si>
    <t>1200 LOCUST ST</t>
  </si>
  <si>
    <t>Veterans ES </t>
  </si>
  <si>
    <t>VERDI,NV,894398136</t>
  </si>
  <si>
    <t>250 BRIDGE ST</t>
  </si>
  <si>
    <t>Verdi ES </t>
  </si>
  <si>
    <t>RENO,NV,895022657</t>
  </si>
  <si>
    <t>1200 BRESSON AVE</t>
  </si>
  <si>
    <t>MS</t>
  </si>
  <si>
    <t>Vaughn MS </t>
  </si>
  <si>
    <t>SPARKS,NV,894366230</t>
  </si>
  <si>
    <t>7650 CAMPELLO DR</t>
  </si>
  <si>
    <t>Van Gorder ES </t>
  </si>
  <si>
    <t>RENO,NV,895030705</t>
  </si>
  <si>
    <t>1664 N VIRGINIA ST WILLIAM J RAGGIO BUILDING</t>
  </si>
  <si>
    <t>ALT</t>
  </si>
  <si>
    <t>UNR LRC </t>
  </si>
  <si>
    <t>RENO,NV,895123038</t>
  </si>
  <si>
    <t>1700 CARVILLE DR</t>
  </si>
  <si>
    <t>Traner MS </t>
  </si>
  <si>
    <t>RENO,NV,895033232</t>
  </si>
  <si>
    <t>2800 KINGS ROW</t>
  </si>
  <si>
    <t>Towles ES </t>
  </si>
  <si>
    <t>RENO,NV,895123901</t>
  </si>
  <si>
    <t>7000 DANDINI BLVD</t>
  </si>
  <si>
    <t>TMCC HS </t>
  </si>
  <si>
    <t>RENO,NV,895023503</t>
  </si>
  <si>
    <t>535 E PLUMB LN</t>
  </si>
  <si>
    <t>Title I </t>
  </si>
  <si>
    <t>SPANISH SPRINGS,NV,894410550</t>
  </si>
  <si>
    <t>252 EGYPTIAN DR</t>
  </si>
  <si>
    <t>Taylor ES </t>
  </si>
  <si>
    <t>RENO,NV,895092381</t>
  </si>
  <si>
    <t>901 KEELE DR</t>
  </si>
  <si>
    <t>Swope MS </t>
  </si>
  <si>
    <t>SUN VALLEY,NV,894337742</t>
  </si>
  <si>
    <t>5490 LEON DR</t>
  </si>
  <si>
    <t>Sun Valley ES </t>
  </si>
  <si>
    <t>RENO,NV,895061826</t>
  </si>
  <si>
    <t>10580 STEAD BLVD</t>
  </si>
  <si>
    <t>Stead ES </t>
  </si>
  <si>
    <t>SPARKS,NV,894311961</t>
  </si>
  <si>
    <t>2275 18TH ST</t>
  </si>
  <si>
    <t>Sparks MS </t>
  </si>
  <si>
    <t>SPARKS,NV,894310939</t>
  </si>
  <si>
    <t>820 15TH ST</t>
  </si>
  <si>
    <t>Sparks HS </t>
  </si>
  <si>
    <t>SPANISH SPRINGS,NV,894417917</t>
  </si>
  <si>
    <t>1065 EAGLE CANYON DR</t>
  </si>
  <si>
    <t>Spanish Springs HS </t>
  </si>
  <si>
    <t>SPANISH SPRINGS,NV,894417244</t>
  </si>
  <si>
    <t>100 MARILYN MAE DR</t>
  </si>
  <si>
    <t>Spanish Springs ES </t>
  </si>
  <si>
    <t>RENO,NV,895218442</t>
  </si>
  <si>
    <t>684 GEIGER GRADE RD</t>
  </si>
  <si>
    <t>South Transportation </t>
  </si>
  <si>
    <t>RENO,NV,895025880</t>
  </si>
  <si>
    <t>4801 NEIL RD</t>
  </si>
  <si>
    <t>Smithridge ES </t>
  </si>
  <si>
    <t>SPANISH SPRINGS,NV,894363753</t>
  </si>
  <si>
    <t>1200 WINDMILL FARMS RD</t>
  </si>
  <si>
    <t>Sky Ranch MS </t>
  </si>
  <si>
    <t>RENO,NV,895062126</t>
  </si>
  <si>
    <t>8719 RED BARON BLVD</t>
  </si>
  <si>
    <t>Silver Lake ES </t>
  </si>
  <si>
    <t>SPANISH SPRINGS,NV,894415690</t>
  </si>
  <si>
    <t>600 EAGLE CANYON DR</t>
  </si>
  <si>
    <t>Shaw MS </t>
  </si>
  <si>
    <t>SPARKS,NV,894361675</t>
  </si>
  <si>
    <t>5075 ION DR</t>
  </si>
  <si>
    <t>Sepulveda ES </t>
  </si>
  <si>
    <t>RENO,NV,895035313</t>
  </si>
  <si>
    <t>675 W 2ND ST</t>
  </si>
  <si>
    <t>School of PEACE</t>
  </si>
  <si>
    <t>SPARKS,NV,894311052</t>
  </si>
  <si>
    <t>1900 SULLIVAN LN</t>
  </si>
  <si>
    <t>Risley ES </t>
  </si>
  <si>
    <t>RENO,NV,895022780</t>
  </si>
  <si>
    <t xml:space="preserve">1301 CORDONE AVE </t>
  </si>
  <si>
    <t>Rise Adult</t>
  </si>
  <si>
    <t>RENO,NV,895026500</t>
  </si>
  <si>
    <t>5450 RIGGINS CT</t>
  </si>
  <si>
    <t>Riggins </t>
  </si>
  <si>
    <t>RENO,NV,895091318</t>
  </si>
  <si>
    <t>395 BOOTH ST</t>
  </si>
  <si>
    <t>Reno HS </t>
  </si>
  <si>
    <t>SPARKS,NV,894348671</t>
  </si>
  <si>
    <t>1350 BARING BLVD</t>
  </si>
  <si>
    <t>Reed HS </t>
  </si>
  <si>
    <t>RENO,NV,895214459</t>
  </si>
  <si>
    <t>9600 MOJAVE SKY DR</t>
  </si>
  <si>
    <t>Poulakidas ES </t>
  </si>
  <si>
    <t>RENO,NV,895219720</t>
  </si>
  <si>
    <t>405 SURREY DR</t>
  </si>
  <si>
    <t>Pleasant Valley ES </t>
  </si>
  <si>
    <t>RENO,NV,895025879</t>
  </si>
  <si>
    <t>4800 NEIL RD</t>
  </si>
  <si>
    <t>Pine MS </t>
  </si>
  <si>
    <t>RENO,NV,895119427</t>
  </si>
  <si>
    <t>900 FOOTHILL RD</t>
  </si>
  <si>
    <t>Picollo </t>
  </si>
  <si>
    <t>RENO,NV,895032417</t>
  </si>
  <si>
    <t>1601 GRANDVIEW AVE</t>
  </si>
  <si>
    <t>Peavine ES </t>
  </si>
  <si>
    <t>SUN VALLEY,NV,894337242</t>
  </si>
  <si>
    <t>5890 KLONDIKE DR</t>
  </si>
  <si>
    <t>Palmer ES </t>
  </si>
  <si>
    <t>RENO,NV,895061866</t>
  </si>
  <si>
    <t>5000 SILVER LAKE ROAD</t>
  </si>
  <si>
    <t>O'Brien MS</t>
  </si>
  <si>
    <t>SPARKS,NV,894317147</t>
  </si>
  <si>
    <t>585 SPICE ISLANDS CT</t>
  </si>
  <si>
    <t>Nutrition Services Center </t>
  </si>
  <si>
    <t>RENO,NV,89503</t>
  </si>
  <si>
    <t>900 N VIRGINIA ST</t>
  </si>
  <si>
    <t>NSHE Data Center</t>
  </si>
  <si>
    <t>RENO,NV,895069791</t>
  </si>
  <si>
    <t>1470 E GOLDEN VALLEY RD</t>
  </si>
  <si>
    <t>North Valleys HS </t>
  </si>
  <si>
    <t>RENO,NV,895069147</t>
  </si>
  <si>
    <t>330 DOUBLEBACK RD</t>
  </si>
  <si>
    <t>North Transportation </t>
  </si>
  <si>
    <t>RENO,NV,895022475</t>
  </si>
  <si>
    <t>240 S ROCK BLVD Suite 243</t>
  </si>
  <si>
    <t>Nevada Registry</t>
  </si>
  <si>
    <t>WADSWORTH,NV,89442</t>
  </si>
  <si>
    <t>1 STATE ROUTE 447</t>
  </si>
  <si>
    <t>Natchez ES</t>
  </si>
  <si>
    <t>RENO,NV,895092052</t>
  </si>
  <si>
    <t>915 LANDER ST</t>
  </si>
  <si>
    <t>Mt Rose ES </t>
  </si>
  <si>
    <t>SPARKS,NV,894349684</t>
  </si>
  <si>
    <t>2200 PRIMIO WAY</t>
  </si>
  <si>
    <t>Moss ES </t>
  </si>
  <si>
    <t>SPARKS,NV,894310904</t>
  </si>
  <si>
    <t>1216 PRATER WAY</t>
  </si>
  <si>
    <t>Mitchell ES </t>
  </si>
  <si>
    <t>SPARKS,NV,894348090</t>
  </si>
  <si>
    <t>1900 WHITEWOOD DR</t>
  </si>
  <si>
    <t>Mendive MS </t>
  </si>
  <si>
    <t>RENO,NV,895236211</t>
  </si>
  <si>
    <t>6575 ARCHIMEDES LN</t>
  </si>
  <si>
    <t>Melton ES </t>
  </si>
  <si>
    <t>RENO,NV,895231208</t>
  </si>
  <si>
    <t>6005 LANCER ST</t>
  </si>
  <si>
    <t>McQueen HS </t>
  </si>
  <si>
    <t>SPARKS,NV,894312055</t>
  </si>
  <si>
    <t>2300 ROCK BLVD</t>
  </si>
  <si>
    <t>Maxwell ES </t>
  </si>
  <si>
    <t>RENO,NV,895125707</t>
  </si>
  <si>
    <t>2750 ELEMENTARY DR</t>
  </si>
  <si>
    <t>Mathews ES </t>
  </si>
  <si>
    <t>RENO,NV,895023529</t>
  </si>
  <si>
    <t>600 APPLE ST</t>
  </si>
  <si>
    <t>Loder ES </t>
  </si>
  <si>
    <t>SPARKS,NV,894315281</t>
  </si>
  <si>
    <t>201 LINCOLN WAY</t>
  </si>
  <si>
    <t>Lincoln Park ES </t>
  </si>
  <si>
    <t>RENO,NV,895119239</t>
  </si>
  <si>
    <t>2500 HOMELAND DR</t>
  </si>
  <si>
    <t>Lenz ES </t>
  </si>
  <si>
    <t>RENO,NV,895069658</t>
  </si>
  <si>
    <t>255 W PATRICIAN DR</t>
  </si>
  <si>
    <t>Lemmon Valley ES </t>
  </si>
  <si>
    <t>RENO,NV,895121516</t>
  </si>
  <si>
    <t>2001 SOARING EAGLE DR</t>
  </si>
  <si>
    <t>Lemelson ES </t>
  </si>
  <si>
    <t>SPARKS,NV,894314705</t>
  </si>
  <si>
    <t>1925 F ST</t>
  </si>
  <si>
    <t>Kate Smith ES </t>
  </si>
  <si>
    <t>RENO,NV,89521</t>
  </si>
  <si>
    <t>10600 GREEN PASTURE DR</t>
  </si>
  <si>
    <t>JWood Raw ES</t>
  </si>
  <si>
    <t>SPARKS,NV,894311369</t>
  </si>
  <si>
    <t>225 QUEEN WAY</t>
  </si>
  <si>
    <t>Juniper ES </t>
  </si>
  <si>
    <t>RENO,NV,895121060</t>
  </si>
  <si>
    <t>650 FERRARI MCLEOD BLVD</t>
  </si>
  <si>
    <t>Jan Evans Juvenile Detention Center</t>
  </si>
  <si>
    <t>RENO,NV,895084001</t>
  </si>
  <si>
    <t>18001 BRIAR DR</t>
  </si>
  <si>
    <t>Inskeep ES </t>
  </si>
  <si>
    <t>Reno,NV,89502</t>
  </si>
  <si>
    <t>777 W 2nd ST</t>
  </si>
  <si>
    <t>Innovations HS</t>
  </si>
  <si>
    <t>INCLINE VILLAGE,NV,894519454</t>
  </si>
  <si>
    <t>931 SOUTHWOOD BLVD</t>
  </si>
  <si>
    <t>Incline MS </t>
  </si>
  <si>
    <t>INCLINE VILLAGE,NV,894519005</t>
  </si>
  <si>
    <t>499 VILLAGE BLVD</t>
  </si>
  <si>
    <t>Incline HS </t>
  </si>
  <si>
    <t>INCLINE VILLAGE,NV,894518217</t>
  </si>
  <si>
    <t>915 NORTHWOOD BLVD</t>
  </si>
  <si>
    <t>Incline ES</t>
  </si>
  <si>
    <t>RENO,NV,895092404</t>
  </si>
  <si>
    <t>909 HUNTER LAKE DR</t>
  </si>
  <si>
    <t>Hunter Lake ES </t>
  </si>
  <si>
    <t>RENO,NV,895115301</t>
  </si>
  <si>
    <t>2505 CROSSBOW CT</t>
  </si>
  <si>
    <t>Hunsberger ES </t>
  </si>
  <si>
    <t>SPARKS,NV,894311050</t>
  </si>
  <si>
    <t>3530 SULLIVAN LN</t>
  </si>
  <si>
    <t>Hug HS </t>
  </si>
  <si>
    <t>RENO,NV,895111113</t>
  </si>
  <si>
    <t>7495 S VIRGINIA ST</t>
  </si>
  <si>
    <t>Huffaker Maintenance Center </t>
  </si>
  <si>
    <t>RENO,NV,895118526</t>
  </si>
  <si>
    <t>980 WHEATLAND CT</t>
  </si>
  <si>
    <t>Huffaker ES </t>
  </si>
  <si>
    <t>RENO,NV,895029525</t>
  </si>
  <si>
    <t>2115 ALPHABET DR</t>
  </si>
  <si>
    <t>Hidden Valley ES </t>
  </si>
  <si>
    <t>RENO,NV,895118612</t>
  </si>
  <si>
    <t>13455 THOMAS CREEK RD</t>
  </si>
  <si>
    <t>Herz MS </t>
  </si>
  <si>
    <t>SPANISH SPGS,NV,894367917</t>
  </si>
  <si>
    <t>185 SHELBY DR</t>
  </si>
  <si>
    <t>Hall ES </t>
  </si>
  <si>
    <t>SPARKS,NV,894313103</t>
  </si>
  <si>
    <t>1840 4TH ST</t>
  </si>
  <si>
    <t>Greenbrae ES </t>
  </si>
  <si>
    <t>RENO,NV,895192132</t>
  </si>
  <si>
    <t>4000 MAYBERRY DR</t>
  </si>
  <si>
    <t>Gomm ES </t>
  </si>
  <si>
    <t>RENO,NV,895086835</t>
  </si>
  <si>
    <t>3870 LIMKIN ST</t>
  </si>
  <si>
    <t>Gomes ES </t>
  </si>
  <si>
    <t>RENO,NV,895091046</t>
  </si>
  <si>
    <t>350 HUNTER LAKE DR</t>
  </si>
  <si>
    <t>Glen Hare Center </t>
  </si>
  <si>
    <t>SPARKS,NV,894316431</t>
  </si>
  <si>
    <t>1850 KLEPPE LN</t>
  </si>
  <si>
    <t>Getto Transportation </t>
  </si>
  <si>
    <t>RENO,NV,895116001</t>
  </si>
  <si>
    <t>3600 BUTCH CASSIDY DR</t>
  </si>
  <si>
    <t>Galena HS </t>
  </si>
  <si>
    <t>RENO,NV,895033457</t>
  </si>
  <si>
    <t>855 MCDONALD DR</t>
  </si>
  <si>
    <t>Elmcrest ES </t>
  </si>
  <si>
    <t>SPARKS,NV,894340712</t>
  </si>
  <si>
    <t>1135 O CALLAGHAN DR</t>
  </si>
  <si>
    <t>Dunn ES </t>
  </si>
  <si>
    <t>RENO,NV,895122909</t>
  </si>
  <si>
    <t>1200 MONTELLO ST</t>
  </si>
  <si>
    <t>Duncan ES</t>
  </si>
  <si>
    <t>SPARKS,NV,894312239</t>
  </si>
  <si>
    <t>2755 4TH ST</t>
  </si>
  <si>
    <t>Drake ES </t>
  </si>
  <si>
    <t>RENO,NV,895214811</t>
  </si>
  <si>
    <t>1200 S MEADOWS PKWY</t>
  </si>
  <si>
    <t>Double Diamond ES </t>
  </si>
  <si>
    <t>RENO,NV,895026706</t>
  </si>
  <si>
    <t>5125 ESCUELA WAY</t>
  </si>
  <si>
    <t>Donner Springs ES </t>
  </si>
  <si>
    <t>RENO,NV,895024985</t>
  </si>
  <si>
    <t>4355 HOUSTON DR</t>
  </si>
  <si>
    <t>Dodson ES </t>
  </si>
  <si>
    <t>SPARKS,NV,894314527</t>
  </si>
  <si>
    <t>255 PRATER WAY</t>
  </si>
  <si>
    <t>Dilworth MS </t>
  </si>
  <si>
    <t>SPARKS,NV,894342693</t>
  </si>
  <si>
    <t>1735 DEL ROSA WAY</t>
  </si>
  <si>
    <t>Diedrichsen ES </t>
  </si>
  <si>
    <t>SUN VALLEY,NV,894336617</t>
  </si>
  <si>
    <t>7550 DONATELLO DR</t>
  </si>
  <si>
    <t>Desert Skies MS </t>
  </si>
  <si>
    <t>RENO,NV,895061229</t>
  </si>
  <si>
    <t>13948 MOUNT BISMARK ST</t>
  </si>
  <si>
    <t>Desert Heights ES </t>
  </si>
  <si>
    <t>RENO,NV,895214331</t>
  </si>
  <si>
    <t>9300 WILBUR MAY PKWY</t>
  </si>
  <si>
    <t>Depoali MS </t>
  </si>
  <si>
    <t>RENO,NV,895121615</t>
  </si>
  <si>
    <t xml:space="preserve">2880 SUTRO ST </t>
  </si>
  <si>
    <t>Debbie Smith CTE Academy</t>
  </si>
  <si>
    <t>RENO,NV,895215235</t>
  </si>
  <si>
    <t>10500 RIO WRANGLER PKWY</t>
  </si>
  <si>
    <t>Damonte Ranch HS </t>
  </si>
  <si>
    <t>RENO,NV,895023135</t>
  </si>
  <si>
    <t>1901 VILLANOVA DR</t>
  </si>
  <si>
    <t>Corbett ES </t>
  </si>
  <si>
    <t>RENO,NV,895082520</t>
  </si>
  <si>
    <t>18235 CODY CT</t>
  </si>
  <si>
    <t>Cold Springs MS </t>
  </si>
  <si>
    <t>RENO,NV,895033231</t>
  </si>
  <si>
    <t>1295 WYOMING AVE</t>
  </si>
  <si>
    <t>Clayton MS </t>
  </si>
  <si>
    <t>RENO,NV,895190905</t>
  </si>
  <si>
    <t>4885 VILLAGE GREEN PKWY</t>
  </si>
  <si>
    <t>Caughlin Ranch ES </t>
  </si>
  <si>
    <t>RENO,NV,895122001</t>
  </si>
  <si>
    <t>2450 CANNAN ST</t>
  </si>
  <si>
    <t>Cannan ES </t>
  </si>
  <si>
    <t>RENO,NV,895217232</t>
  </si>
  <si>
    <t>13815 SPELLING CT</t>
  </si>
  <si>
    <t>Brown ES </t>
  </si>
  <si>
    <t>RENO,NV,895218912</t>
  </si>
  <si>
    <t>14101 OLD VIRGINIA RD</t>
  </si>
  <si>
    <t>Brown Center </t>
  </si>
  <si>
    <t>RENO,NV,895021791</t>
  </si>
  <si>
    <t>1450 STEWART ST</t>
  </si>
  <si>
    <t>Booth ES </t>
  </si>
  <si>
    <t>SPANISH SPGS,NV,89436</t>
  </si>
  <si>
    <t>1100 WINDMILL FARMS PKWY</t>
  </si>
  <si>
    <t>Bohach ES </t>
  </si>
  <si>
    <t>RENO,NV,895232700</t>
  </si>
  <si>
    <t>6685 CHESTERFIELD LN</t>
  </si>
  <si>
    <t>Billinghurst MS </t>
  </si>
  <si>
    <t>SUN VALLEY,NV,894337046</t>
  </si>
  <si>
    <t>5900 SIDEHILL DR</t>
  </si>
  <si>
    <t>Bennett ES </t>
  </si>
  <si>
    <t>RENO,NV,895093576</t>
  </si>
  <si>
    <t>1900 SHARON WAY</t>
  </si>
  <si>
    <t>Beck ES </t>
  </si>
  <si>
    <t>SPANISH SPGS,NV,894364650</t>
  </si>
  <si>
    <t>2100 CANYON PKWY</t>
  </si>
  <si>
    <t>Beasley ES </t>
  </si>
  <si>
    <t>SPARKS,NV,894315544</t>
  </si>
  <si>
    <t>480 GALLETTI WAY</t>
  </si>
  <si>
    <t>ATC Galletti (Adolescent Treatment Center)</t>
  </si>
  <si>
    <t>RENO,NV,895094592</t>
  </si>
  <si>
    <t>1055 BERRUM LN</t>
  </si>
  <si>
    <t>Anderson ES </t>
  </si>
  <si>
    <t>SUN VALLEY,NV,894338125</t>
  </si>
  <si>
    <t>5155 MCGUFFEY RD</t>
  </si>
  <si>
    <t>Allen ES </t>
  </si>
  <si>
    <t>RENO,NV,895067605</t>
  </si>
  <si>
    <t>1070 BECKWOURTH DR</t>
  </si>
  <si>
    <t>Alice Smith ES </t>
  </si>
  <si>
    <t>RENO,NV,895122800</t>
  </si>
  <si>
    <t>425 E 9TH ST</t>
  </si>
  <si>
    <t>Administration Building </t>
  </si>
  <si>
    <t>RENO,NV,895022304</t>
  </si>
  <si>
    <t>380 EDISON WAY</t>
  </si>
  <si>
    <t>AACT HS/Edison </t>
  </si>
  <si>
    <t>Full 84-Mo Term 100 GB Cost</t>
  </si>
  <si>
    <t>84 Mo Term 100 GB 1 Year Total Cost</t>
  </si>
  <si>
    <t>84 Mo Term Other Non-SC OTC</t>
  </si>
  <si>
    <t>84 Mo Term OTC Special Construction</t>
  </si>
  <si>
    <t>100 GB MRC 84 Mo Term</t>
  </si>
  <si>
    <t>Full 84-Mo Term 40 GB Cost</t>
  </si>
  <si>
    <t>84 Mo Term 40 GB 1 Year Total Cost</t>
  </si>
  <si>
    <t>84 Mo Term 40 GB Other Non-SC OTC</t>
  </si>
  <si>
    <t>84 Mo Term 40 GB OTC Special Construction</t>
  </si>
  <si>
    <t>40 GB MRC 84 Mo Term</t>
  </si>
  <si>
    <t>Full 84-Mo Term 10 GB Cost</t>
  </si>
  <si>
    <t>84 Mo Term 10 GB 1 Year Total Cost</t>
  </si>
  <si>
    <t>10 GB Other Non-SC OTC</t>
  </si>
  <si>
    <t>84 MoTerm 10 GB OTC Special Construction</t>
  </si>
  <si>
    <t>10 GB MRC 84 Mo Term</t>
  </si>
  <si>
    <t>Full 84-Mo Term 5 GB Cost</t>
  </si>
  <si>
    <t>84 Mo Term 5 GB 1 Year Total Cost</t>
  </si>
  <si>
    <t>84 Mo Term 5 GB Other Non-SC OTC</t>
  </si>
  <si>
    <t>84 Mo Term 5 GB OTC Special Construction</t>
  </si>
  <si>
    <t>5 GB MRC 84 Mo Term</t>
  </si>
  <si>
    <t>Full 84-Mo Term 1 GB Cost</t>
  </si>
  <si>
    <t>84 Mo Term 1 GB 1 Year Total Cost</t>
  </si>
  <si>
    <t>1 GB Other Non-SC OTC</t>
  </si>
  <si>
    <t>84 MoTerm 1 GB OTC Special Construction</t>
  </si>
  <si>
    <t>1 GB MRC 84 Mo Term</t>
  </si>
  <si>
    <t>Full 60-Mo Term 100 GB Cost</t>
  </si>
  <si>
    <t>60 Mo Term 100 GB 1 Year Total Cost</t>
  </si>
  <si>
    <t>60 Mo Term Other Non-SC OTC</t>
  </si>
  <si>
    <t>60 Mo Term OTC Special Construction</t>
  </si>
  <si>
    <t>100 GB MRC 60 Mo Term</t>
  </si>
  <si>
    <t>Full 60-Mo Term 40 GB Cost</t>
  </si>
  <si>
    <t>60 Mo Term 40 GB 1 Year Total Cost</t>
  </si>
  <si>
    <t>60 Mo Term 40 GB Other Non-SC OTC</t>
  </si>
  <si>
    <t>60 Mo Term 40 GB OTC Special Construction</t>
  </si>
  <si>
    <t>40 GB MRC 60 Mo Term</t>
  </si>
  <si>
    <t>Full 60-Mo Term 10 GB Cost</t>
  </si>
  <si>
    <t>60 Mo Term 10 GB 1 Year Total Cost</t>
  </si>
  <si>
    <t>60 MoTerm 10 GB OTC Special Construction</t>
  </si>
  <si>
    <t>10 GB MRC 60 Mo Term</t>
  </si>
  <si>
    <t>Full 60-Mo Term 5 GB Cost</t>
  </si>
  <si>
    <t>60 Mo Term 5 GB 1 Year Total Cost</t>
  </si>
  <si>
    <t>60 Mo Term 5 GB Other Non-SC OTC</t>
  </si>
  <si>
    <t>60 Mo Term 5 GB OTC Special Construction</t>
  </si>
  <si>
    <t>5 GB MRC 60 Mo Term</t>
  </si>
  <si>
    <t>Full 60-Mo Term 1 GB Cost</t>
  </si>
  <si>
    <t>60 Mo Term 1 GB 1 Year Total Cost</t>
  </si>
  <si>
    <t>60 MoTerm 1 GB OTC Special Construction</t>
  </si>
  <si>
    <t>1 GB MRC 60 Mo Term</t>
  </si>
  <si>
    <t>Latitude</t>
  </si>
  <si>
    <t>Longitude</t>
  </si>
  <si>
    <t>CITY, STATE, ZIP</t>
  </si>
  <si>
    <t>STREET ADDRESS</t>
  </si>
  <si>
    <t>SITE TYPE</t>
  </si>
  <si>
    <t>SITE</t>
  </si>
  <si>
    <t>Contact Phone:</t>
  </si>
  <si>
    <t>Contact E-Mail:</t>
  </si>
  <si>
    <t>Contact Title:</t>
  </si>
  <si>
    <t>SP Contact Name:</t>
  </si>
  <si>
    <t>SPIN:</t>
  </si>
  <si>
    <t>Service Provider Name:</t>
  </si>
  <si>
    <t>Washoe County School District Leased Lit Fiber Data Transport Bid Sheet</t>
  </si>
  <si>
    <t>ME</t>
  </si>
  <si>
    <t>Full 60-Mo Cost</t>
  </si>
  <si>
    <t>60-Mo Term One-Year Total Cost</t>
  </si>
  <si>
    <t>60 Mo Non-Special Construction OTC</t>
  </si>
  <si>
    <t>60 Mo Special Construction OTC</t>
  </si>
  <si>
    <t>MRC 60 Mo Term, including M&amp;O</t>
  </si>
  <si>
    <t>12 Strands Leased Dark Fiber</t>
  </si>
  <si>
    <t>Washoe County School District Leased Dark Fiber WAN Bid Sheet</t>
  </si>
  <si>
    <t>MRC 120 Mo Term</t>
  </si>
  <si>
    <t>120 Mo Special Construction OTC</t>
  </si>
  <si>
    <t>120 Mo Non-Special Construction OTC</t>
  </si>
  <si>
    <t>120-Mo Term One-Year Total Cost</t>
  </si>
  <si>
    <t>Full 120-Mo Cost</t>
  </si>
  <si>
    <t>MRC 180 Mo Term</t>
  </si>
  <si>
    <t>180 Mo Special Construction OTC</t>
  </si>
  <si>
    <t>180 Mo Non-Special Construction OTC</t>
  </si>
  <si>
    <t>180-Mo Term One-Year Total Cost</t>
  </si>
  <si>
    <t>Full 180-Mo Cost</t>
  </si>
  <si>
    <t>MRC 240 Mo Term</t>
  </si>
  <si>
    <t>240 Mo Special Construction OTC</t>
  </si>
  <si>
    <t>240 Mo Non-Special Construction OTC</t>
  </si>
  <si>
    <t>240-Mo Term One-Year Total Cost</t>
  </si>
  <si>
    <t>Full 240-Mo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</si>
</sst>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3" fillId="0" borderId="0" xfId="1" applyFont="1"/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2" borderId="1" xfId="1" applyFill="1" applyBorder="1"/>
    <xf numFmtId="0" fontId="1" fillId="0" borderId="1" xfId="1" applyBorder="1"/>
    <xf numFmtId="164" fontId="1" fillId="0" borderId="2" xfId="1" applyNumberFormat="1" applyBorder="1" applyAlignment="1">
      <alignment horizontal="center"/>
    </xf>
    <xf numFmtId="164" fontId="1" fillId="3" borderId="1" xfId="1" applyNumberFormat="1" applyFill="1" applyBorder="1" applyAlignment="1">
      <alignment horizontal="center"/>
    </xf>
    <xf numFmtId="0" fontId="1" fillId="3" borderId="1" xfId="1" applyFill="1" applyBorder="1"/>
    <xf numFmtId="164" fontId="1" fillId="3" borderId="2" xfId="1" applyNumberFormat="1" applyFill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2" fillId="0" borderId="0" xfId="1" applyFont="1" applyAlignment="1">
      <alignment horizontal="left" wrapText="1"/>
    </xf>
    <xf numFmtId="0" fontId="1" fillId="0" borderId="2" xfId="1" applyBorder="1" applyAlignment="1">
      <alignment horizontal="center" wrapText="1"/>
    </xf>
    <xf numFmtId="0" fontId="1" fillId="0" borderId="1" xfId="1" applyBorder="1" applyAlignment="1">
      <alignment horizontal="right" wrapText="1"/>
    </xf>
    <xf numFmtId="0" fontId="6" fillId="0" borderId="0" xfId="1" applyFont="1"/>
    <xf numFmtId="0" fontId="1" fillId="2" borderId="0" xfId="1" applyFill="1"/>
    <xf numFmtId="164" fontId="1" fillId="0" borderId="1" xfId="1" applyNumberFormat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wrapText="1"/>
    </xf>
    <xf numFmtId="0" fontId="1" fillId="2" borderId="4" xfId="1" applyFill="1" applyBorder="1" applyAlignment="1">
      <alignment wrapText="1"/>
    </xf>
    <xf numFmtId="164" fontId="1" fillId="0" borderId="1" xfId="1" applyNumberFormat="1" applyBorder="1" applyAlignment="1">
      <alignment wrapText="1"/>
    </xf>
    <xf numFmtId="164" fontId="2" fillId="6" borderId="1" xfId="1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1" fillId="0" borderId="4" xfId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164" fontId="1" fillId="0" borderId="1" xfId="1" applyNumberFormat="1" applyFill="1" applyBorder="1" applyAlignment="1">
      <alignment horizontal="center"/>
    </xf>
    <xf numFmtId="164" fontId="1" fillId="0" borderId="2" xfId="1" applyNumberFormat="1" applyFill="1" applyBorder="1" applyAlignment="1">
      <alignment horizontal="center"/>
    </xf>
    <xf numFmtId="164" fontId="1" fillId="8" borderId="1" xfId="1" applyNumberFormat="1" applyFill="1" applyBorder="1" applyAlignment="1">
      <alignment horizontal="center"/>
    </xf>
    <xf numFmtId="0" fontId="1" fillId="8" borderId="1" xfId="1" applyFill="1" applyBorder="1"/>
  </cellXfs>
  <cellStyles count="2">
    <cellStyle name="Normal" xfId="0" builtinId="0"/>
    <cellStyle name="Normal 2" xfId="1" xr:uid="{DA4F1E7F-754A-44AD-9E16-313EB890F0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F8833-E0A0-463B-8184-429BFA0AA756}">
  <dimension ref="A1:BN129"/>
  <sheetViews>
    <sheetView zoomScale="85" zoomScaleNormal="85" workbookViewId="0">
      <pane xSplit="2" ySplit="10" topLeftCell="F11" activePane="bottomRight" state="frozen"/>
      <selection pane="topRight" activeCell="C1" sqref="C1"/>
      <selection pane="bottomLeft" activeCell="A13" sqref="A13"/>
      <selection pane="bottomRight" activeCell="K12" sqref="K12"/>
    </sheetView>
  </sheetViews>
  <sheetFormatPr defaultColWidth="8.88671875" defaultRowHeight="15.6" x14ac:dyDescent="0.3"/>
  <cols>
    <col min="1" max="1" width="46.6640625" style="2" customWidth="1"/>
    <col min="2" max="2" width="15.88671875" style="2" customWidth="1"/>
    <col min="3" max="3" width="35" style="2" customWidth="1"/>
    <col min="4" max="4" width="38.5546875" style="2" bestFit="1" customWidth="1"/>
    <col min="5" max="5" width="14.88671875" style="1" bestFit="1" customWidth="1"/>
    <col min="6" max="6" width="12" style="1" bestFit="1" customWidth="1"/>
    <col min="7" max="11" width="13.5546875" style="1" customWidth="1"/>
    <col min="12" max="12" width="2.6640625" style="1" customWidth="1"/>
    <col min="13" max="17" width="13.5546875" style="1" customWidth="1"/>
    <col min="18" max="18" width="2.6640625" style="1" customWidth="1"/>
    <col min="19" max="23" width="13.5546875" style="1" customWidth="1"/>
    <col min="24" max="24" width="2.6640625" style="1" customWidth="1"/>
    <col min="25" max="29" width="13.5546875" style="1" customWidth="1"/>
    <col min="30" max="30" width="2.5546875" style="1" customWidth="1"/>
    <col min="31" max="35" width="13.5546875" style="1" customWidth="1"/>
    <col min="36" max="36" width="2.5546875" style="1" customWidth="1"/>
    <col min="37" max="41" width="13.5546875" style="1" customWidth="1"/>
    <col min="42" max="42" width="2.5546875" style="1" customWidth="1"/>
    <col min="43" max="47" width="13.5546875" style="1" customWidth="1"/>
    <col min="48" max="48" width="2.5546875" style="1" customWidth="1"/>
    <col min="49" max="53" width="13.5546875" style="1" customWidth="1"/>
    <col min="54" max="54" width="2.5546875" style="1" customWidth="1"/>
    <col min="55" max="59" width="13.5546875" style="1" customWidth="1"/>
    <col min="60" max="60" width="2.5546875" style="1" customWidth="1"/>
    <col min="61" max="65" width="13.5546875" style="1" customWidth="1"/>
    <col min="66" max="66" width="2.5546875" style="1" customWidth="1"/>
    <col min="67" max="16384" width="8.88671875" style="1"/>
  </cols>
  <sheetData>
    <row r="1" spans="1:66" ht="19.8" x14ac:dyDescent="0.4">
      <c r="A1" s="23"/>
      <c r="B1" s="23"/>
      <c r="C1" s="19"/>
      <c r="D1" s="19"/>
      <c r="E1" s="18"/>
    </row>
    <row r="2" spans="1:66" ht="19.8" x14ac:dyDescent="0.4">
      <c r="A2" s="23" t="s">
        <v>420</v>
      </c>
      <c r="B2" s="23"/>
      <c r="C2" s="19"/>
      <c r="D2" s="19"/>
      <c r="E2" s="18"/>
    </row>
    <row r="3" spans="1:66" ht="14.4" x14ac:dyDescent="0.3">
      <c r="A3" s="22" t="s">
        <v>419</v>
      </c>
      <c r="B3" s="32"/>
      <c r="C3" s="33"/>
      <c r="D3" s="33"/>
      <c r="E3" s="21"/>
    </row>
    <row r="4" spans="1:66" ht="14.4" x14ac:dyDescent="0.3">
      <c r="A4" s="22" t="s">
        <v>418</v>
      </c>
      <c r="B4" s="32"/>
      <c r="C4" s="33"/>
      <c r="D4" s="33"/>
      <c r="E4" s="21"/>
    </row>
    <row r="5" spans="1:66" ht="14.4" x14ac:dyDescent="0.3">
      <c r="A5" s="22" t="s">
        <v>417</v>
      </c>
      <c r="B5" s="32"/>
      <c r="C5" s="33"/>
      <c r="D5" s="33"/>
      <c r="E5" s="21"/>
    </row>
    <row r="6" spans="1:66" ht="14.4" x14ac:dyDescent="0.3">
      <c r="A6" s="22" t="s">
        <v>416</v>
      </c>
      <c r="B6" s="32"/>
      <c r="C6" s="33"/>
      <c r="D6" s="33"/>
      <c r="E6" s="21"/>
    </row>
    <row r="7" spans="1:66" ht="14.4" x14ac:dyDescent="0.3">
      <c r="A7" s="22" t="s">
        <v>415</v>
      </c>
      <c r="B7" s="32"/>
      <c r="C7" s="33"/>
      <c r="D7" s="33"/>
      <c r="E7" s="21"/>
    </row>
    <row r="8" spans="1:66" ht="14.4" x14ac:dyDescent="0.3">
      <c r="A8" s="22" t="s">
        <v>414</v>
      </c>
      <c r="B8" s="32"/>
      <c r="C8" s="33"/>
      <c r="D8" s="33"/>
      <c r="E8" s="21"/>
    </row>
    <row r="9" spans="1:66" ht="14.4" x14ac:dyDescent="0.3">
      <c r="A9" s="20"/>
      <c r="B9" s="20"/>
      <c r="C9" s="19"/>
      <c r="D9" s="19"/>
      <c r="E9" s="18"/>
    </row>
    <row r="10" spans="1:66" ht="57.6" x14ac:dyDescent="0.3">
      <c r="A10" s="17" t="s">
        <v>413</v>
      </c>
      <c r="B10" s="17" t="s">
        <v>412</v>
      </c>
      <c r="C10" s="17" t="s">
        <v>411</v>
      </c>
      <c r="D10" s="17" t="s">
        <v>410</v>
      </c>
      <c r="E10" s="17" t="s">
        <v>409</v>
      </c>
      <c r="F10" s="17" t="s">
        <v>408</v>
      </c>
      <c r="G10" s="16" t="s">
        <v>407</v>
      </c>
      <c r="H10" s="16" t="s">
        <v>406</v>
      </c>
      <c r="I10" s="16" t="s">
        <v>382</v>
      </c>
      <c r="J10" s="16" t="s">
        <v>405</v>
      </c>
      <c r="K10" s="16" t="s">
        <v>404</v>
      </c>
      <c r="L10" s="15"/>
      <c r="M10" s="16" t="s">
        <v>403</v>
      </c>
      <c r="N10" s="16" t="s">
        <v>402</v>
      </c>
      <c r="O10" s="16" t="s">
        <v>401</v>
      </c>
      <c r="P10" s="16" t="s">
        <v>400</v>
      </c>
      <c r="Q10" s="16" t="s">
        <v>399</v>
      </c>
      <c r="R10" s="15" t="e" cm="1">
        <f t="array" ref="R10">+AG48AB9:AG62AB9:AG7AB9:W35</f>
        <v>#NAME?</v>
      </c>
      <c r="S10" s="16" t="s">
        <v>398</v>
      </c>
      <c r="T10" s="16" t="s">
        <v>397</v>
      </c>
      <c r="U10" s="16" t="s">
        <v>372</v>
      </c>
      <c r="V10" s="16" t="s">
        <v>396</v>
      </c>
      <c r="W10" s="16" t="s">
        <v>395</v>
      </c>
      <c r="X10" s="15"/>
      <c r="Y10" s="16" t="s">
        <v>394</v>
      </c>
      <c r="Z10" s="16" t="s">
        <v>393</v>
      </c>
      <c r="AA10" s="16" t="s">
        <v>392</v>
      </c>
      <c r="AB10" s="16" t="s">
        <v>391</v>
      </c>
      <c r="AC10" s="16" t="s">
        <v>390</v>
      </c>
      <c r="AD10" s="15" t="e" cm="1">
        <f t="array" ref="AD10">+AG48AB9:AG62AB9:AG7AB9:AI35</f>
        <v>#NAME?</v>
      </c>
      <c r="AE10" s="16" t="s">
        <v>389</v>
      </c>
      <c r="AF10" s="16" t="s">
        <v>388</v>
      </c>
      <c r="AG10" s="16" t="s">
        <v>387</v>
      </c>
      <c r="AH10" s="16" t="s">
        <v>386</v>
      </c>
      <c r="AI10" s="16" t="s">
        <v>385</v>
      </c>
      <c r="AJ10" s="15" t="e" cm="1">
        <f t="array" ref="AJ10">+AG48AB9:AG62AB9:AG7AB9:#REF!</f>
        <v>#NAME?</v>
      </c>
      <c r="AK10" s="16" t="s">
        <v>384</v>
      </c>
      <c r="AL10" s="16" t="s">
        <v>383</v>
      </c>
      <c r="AM10" s="16" t="s">
        <v>382</v>
      </c>
      <c r="AN10" s="16" t="s">
        <v>381</v>
      </c>
      <c r="AO10" s="16" t="s">
        <v>380</v>
      </c>
      <c r="AP10" s="15"/>
      <c r="AQ10" s="16" t="s">
        <v>379</v>
      </c>
      <c r="AR10" s="16" t="s">
        <v>378</v>
      </c>
      <c r="AS10" s="16" t="s">
        <v>377</v>
      </c>
      <c r="AT10" s="16" t="s">
        <v>376</v>
      </c>
      <c r="AU10" s="16" t="s">
        <v>375</v>
      </c>
      <c r="AV10" s="15" t="e" cm="1">
        <f t="array" ref="AV10">+AG48AB9:AG62AB9:AG7AB9:BA35</f>
        <v>#NAME?</v>
      </c>
      <c r="AW10" s="16" t="s">
        <v>374</v>
      </c>
      <c r="AX10" s="16" t="s">
        <v>373</v>
      </c>
      <c r="AY10" s="16" t="s">
        <v>372</v>
      </c>
      <c r="AZ10" s="16" t="s">
        <v>371</v>
      </c>
      <c r="BA10" s="16" t="s">
        <v>370</v>
      </c>
      <c r="BB10" s="15"/>
      <c r="BC10" s="16" t="s">
        <v>369</v>
      </c>
      <c r="BD10" s="16" t="s">
        <v>368</v>
      </c>
      <c r="BE10" s="16" t="s">
        <v>367</v>
      </c>
      <c r="BF10" s="16" t="s">
        <v>366</v>
      </c>
      <c r="BG10" s="16" t="s">
        <v>365</v>
      </c>
      <c r="BH10" s="15" t="e" cm="1">
        <f t="array" ref="BH10">+AG48AB9:AG62AB9:AG7AB9:BM35</f>
        <v>#NAME?</v>
      </c>
      <c r="BI10" s="16" t="s">
        <v>364</v>
      </c>
      <c r="BJ10" s="16" t="s">
        <v>363</v>
      </c>
      <c r="BK10" s="16" t="s">
        <v>362</v>
      </c>
      <c r="BL10" s="16" t="s">
        <v>361</v>
      </c>
      <c r="BM10" s="16" t="s">
        <v>360</v>
      </c>
      <c r="BN10" s="15" t="e" cm="1">
        <f t="array" ref="BN10">+AG48AB9:AG62AB9:AG7AB9:#REF!</f>
        <v>#NAME?</v>
      </c>
    </row>
    <row r="11" spans="1:66" x14ac:dyDescent="0.3">
      <c r="A11" s="11" t="s">
        <v>344</v>
      </c>
      <c r="B11" s="12" t="s">
        <v>40</v>
      </c>
      <c r="C11" s="11" t="s">
        <v>343</v>
      </c>
      <c r="D11" s="11" t="s">
        <v>342</v>
      </c>
      <c r="E11" s="6">
        <v>39.530692000000002</v>
      </c>
      <c r="F11" s="6">
        <v>-119.78009</v>
      </c>
      <c r="G11" s="6"/>
      <c r="H11" s="6"/>
      <c r="I11" s="6"/>
      <c r="J11" s="3">
        <f>(G11*12)+H11+I11</f>
        <v>0</v>
      </c>
      <c r="K11" s="3">
        <f>(G11*60)+H11+I11</f>
        <v>0</v>
      </c>
      <c r="L11" s="5"/>
      <c r="M11" s="6"/>
      <c r="N11" s="6"/>
      <c r="O11" s="6"/>
      <c r="P11" s="7">
        <f>(M11*12)+N11+O11</f>
        <v>0</v>
      </c>
      <c r="Q11" s="3">
        <f>(M11*60)+N11+O11</f>
        <v>0</v>
      </c>
      <c r="R11" s="5"/>
      <c r="S11" s="6"/>
      <c r="T11" s="6"/>
      <c r="U11" s="6"/>
      <c r="V11" s="3">
        <f>(S11*12)+T11+U11</f>
        <v>0</v>
      </c>
      <c r="W11" s="3">
        <f>(S11*60)+T11+U11</f>
        <v>0</v>
      </c>
      <c r="X11" s="5"/>
      <c r="Y11" s="9"/>
      <c r="Z11" s="9"/>
      <c r="AA11" s="9"/>
      <c r="AB11" s="8">
        <f>(Y11*12)+Z11+AA11</f>
        <v>0</v>
      </c>
      <c r="AC11" s="8">
        <f>(Y11*60)+Z11+AA11</f>
        <v>0</v>
      </c>
      <c r="AD11" s="9"/>
      <c r="AE11" s="9"/>
      <c r="AF11" s="9"/>
      <c r="AG11" s="9"/>
      <c r="AH11" s="8">
        <f>(AE11*12)+AF11+AG11</f>
        <v>0</v>
      </c>
      <c r="AI11" s="8">
        <f>(AE11*60)+AF11+AG11</f>
        <v>0</v>
      </c>
      <c r="AJ11" s="5"/>
      <c r="AK11" s="6"/>
      <c r="AL11" s="6"/>
      <c r="AM11" s="6"/>
      <c r="AN11" s="3">
        <f>(AK11*12)+AL11+AM11</f>
        <v>0</v>
      </c>
      <c r="AO11" s="3">
        <f>(AK11*84)+AL11+AM11</f>
        <v>0</v>
      </c>
      <c r="AP11" s="5"/>
      <c r="AQ11" s="6"/>
      <c r="AR11" s="6"/>
      <c r="AS11" s="6"/>
      <c r="AT11" s="3">
        <f>(AQ11*12)+AR11+AS11</f>
        <v>0</v>
      </c>
      <c r="AU11" s="3">
        <f>(AQ11*84)+AR11+AS11</f>
        <v>0</v>
      </c>
      <c r="AV11" s="5"/>
      <c r="AW11" s="6"/>
      <c r="AX11" s="6"/>
      <c r="AY11" s="6"/>
      <c r="AZ11" s="3">
        <f>(AW11*12)+AX11+AY11</f>
        <v>0</v>
      </c>
      <c r="BA11" s="3">
        <f>(AW11*84)+AX11+AY11</f>
        <v>0</v>
      </c>
      <c r="BB11" s="5"/>
      <c r="BC11" s="9"/>
      <c r="BD11" s="9"/>
      <c r="BE11" s="9"/>
      <c r="BF11" s="8">
        <f>(BC11*12)+BD11+BE11</f>
        <v>0</v>
      </c>
      <c r="BG11" s="10">
        <f>(BC11*84)+BD11+BE11</f>
        <v>0</v>
      </c>
      <c r="BH11" s="9"/>
      <c r="BI11" s="9"/>
      <c r="BJ11" s="9"/>
      <c r="BK11" s="9"/>
      <c r="BL11" s="8">
        <f>(BI11*12)+BJ11+BK11</f>
        <v>0</v>
      </c>
      <c r="BM11" s="8">
        <f>(BI11*84)+BJ11+BK11</f>
        <v>0</v>
      </c>
      <c r="BN11" s="5"/>
    </row>
    <row r="12" spans="1:66" x14ac:dyDescent="0.3">
      <c r="A12" s="11" t="s">
        <v>323</v>
      </c>
      <c r="B12" s="12" t="s">
        <v>40</v>
      </c>
      <c r="C12" s="11" t="s">
        <v>322</v>
      </c>
      <c r="D12" s="11" t="s">
        <v>321</v>
      </c>
      <c r="E12" s="6">
        <v>39.407505999999998</v>
      </c>
      <c r="F12" s="6">
        <v>-119.74844</v>
      </c>
      <c r="G12" s="6"/>
      <c r="H12" s="6"/>
      <c r="I12" s="6"/>
      <c r="J12" s="3">
        <f t="shared" ref="J11:J42" si="0">(G12*12)+H12+I12</f>
        <v>0</v>
      </c>
      <c r="K12" s="3">
        <f t="shared" ref="K12:K75" si="1">(G12*60)+H12+I12</f>
        <v>0</v>
      </c>
      <c r="L12" s="5"/>
      <c r="M12" s="6"/>
      <c r="N12" s="6"/>
      <c r="O12" s="6"/>
      <c r="P12" s="7">
        <f t="shared" ref="P11:P42" si="2">(M12*12)+N12+O12</f>
        <v>0</v>
      </c>
      <c r="Q12" s="3">
        <f t="shared" ref="Q12:Q75" si="3">(M12*60)+N12+O12</f>
        <v>0</v>
      </c>
      <c r="R12" s="5"/>
      <c r="S12" s="6"/>
      <c r="T12" s="6"/>
      <c r="U12" s="6"/>
      <c r="V12" s="3">
        <f t="shared" ref="V11:V42" si="4">(S12*12)+T12+U12</f>
        <v>0</v>
      </c>
      <c r="W12" s="3">
        <f t="shared" ref="W12:W75" si="5">(S12*60)+T12+U12</f>
        <v>0</v>
      </c>
      <c r="X12" s="5"/>
      <c r="Y12" s="9"/>
      <c r="Z12" s="9"/>
      <c r="AA12" s="9"/>
      <c r="AB12" s="8">
        <f t="shared" ref="AB11:AB42" si="6">(Y12*12)+Z12+AA12</f>
        <v>0</v>
      </c>
      <c r="AC12" s="8">
        <f t="shared" ref="AC12:AC75" si="7">(Y12*60)+Z12+AA12</f>
        <v>0</v>
      </c>
      <c r="AD12" s="9"/>
      <c r="AE12" s="9"/>
      <c r="AF12" s="9"/>
      <c r="AG12" s="9"/>
      <c r="AH12" s="8">
        <f t="shared" ref="AH11:AH42" si="8">(AE12*12)+AF12+AG12</f>
        <v>0</v>
      </c>
      <c r="AI12" s="8">
        <f t="shared" ref="AI12:AI75" si="9">(AE12*60)+AF12+AG12</f>
        <v>0</v>
      </c>
      <c r="AJ12" s="5"/>
      <c r="AK12" s="6"/>
      <c r="AL12" s="6"/>
      <c r="AM12" s="6"/>
      <c r="AN12" s="3">
        <f t="shared" ref="AN11:AN42" si="10">(AK12*12)+AL12+AM12</f>
        <v>0</v>
      </c>
      <c r="AO12" s="3">
        <f t="shared" ref="AO12:AO75" si="11">(AK12*84)+AL12+AM12</f>
        <v>0</v>
      </c>
      <c r="AP12" s="5"/>
      <c r="AQ12" s="6"/>
      <c r="AR12" s="6"/>
      <c r="AS12" s="6"/>
      <c r="AT12" s="3">
        <f t="shared" ref="AT11:AT42" si="12">(AQ12*12)+AR12+AS12</f>
        <v>0</v>
      </c>
      <c r="AU12" s="3">
        <f t="shared" ref="AU12:AU75" si="13">(AQ12*84)+AR12+AS12</f>
        <v>0</v>
      </c>
      <c r="AV12" s="5"/>
      <c r="AW12" s="6"/>
      <c r="AX12" s="6"/>
      <c r="AY12" s="6"/>
      <c r="AZ12" s="3">
        <f t="shared" ref="AZ11:AZ42" si="14">(AW12*12)+AX12+AY12</f>
        <v>0</v>
      </c>
      <c r="BA12" s="3">
        <f t="shared" ref="BA12:BA75" si="15">(AW12*84)+AX12+AY12</f>
        <v>0</v>
      </c>
      <c r="BB12" s="5"/>
      <c r="BC12" s="9"/>
      <c r="BD12" s="9"/>
      <c r="BE12" s="9"/>
      <c r="BF12" s="8">
        <f t="shared" ref="BF11:BF42" si="16">(BC12*12)+BD12+BE12</f>
        <v>0</v>
      </c>
      <c r="BG12" s="10">
        <f t="shared" ref="BG12:BG75" si="17">(BC12*84)+BD12+BE12</f>
        <v>0</v>
      </c>
      <c r="BH12" s="9"/>
      <c r="BI12" s="9"/>
      <c r="BJ12" s="9"/>
      <c r="BK12" s="9"/>
      <c r="BL12" s="8">
        <f t="shared" ref="BL11:BL42" si="18">(BI12*12)+BJ12+BK12</f>
        <v>0</v>
      </c>
      <c r="BM12" s="8">
        <f t="shared" ref="BM12:BM75" si="19">(BI12*84)+BJ12+BK12</f>
        <v>0</v>
      </c>
      <c r="BN12" s="5"/>
    </row>
    <row r="13" spans="1:66" x14ac:dyDescent="0.3">
      <c r="A13" s="11" t="s">
        <v>299</v>
      </c>
      <c r="B13" s="12" t="s">
        <v>40</v>
      </c>
      <c r="C13" s="11" t="s">
        <v>298</v>
      </c>
      <c r="D13" s="11" t="s">
        <v>297</v>
      </c>
      <c r="E13" s="6">
        <v>39.553662500000002</v>
      </c>
      <c r="F13" s="6">
        <v>-119.7969186</v>
      </c>
      <c r="G13" s="6"/>
      <c r="H13" s="6"/>
      <c r="I13" s="6"/>
      <c r="J13" s="3">
        <f t="shared" si="0"/>
        <v>0</v>
      </c>
      <c r="K13" s="3">
        <f t="shared" si="1"/>
        <v>0</v>
      </c>
      <c r="L13" s="5"/>
      <c r="M13" s="6"/>
      <c r="N13" s="6"/>
      <c r="O13" s="6"/>
      <c r="P13" s="7">
        <f t="shared" si="2"/>
        <v>0</v>
      </c>
      <c r="Q13" s="3">
        <f t="shared" si="3"/>
        <v>0</v>
      </c>
      <c r="R13" s="5"/>
      <c r="S13" s="6"/>
      <c r="T13" s="6"/>
      <c r="U13" s="6"/>
      <c r="V13" s="3">
        <f t="shared" si="4"/>
        <v>0</v>
      </c>
      <c r="W13" s="3">
        <f t="shared" si="5"/>
        <v>0</v>
      </c>
      <c r="X13" s="5"/>
      <c r="Y13" s="9"/>
      <c r="Z13" s="9"/>
      <c r="AA13" s="9"/>
      <c r="AB13" s="8">
        <f t="shared" si="6"/>
        <v>0</v>
      </c>
      <c r="AC13" s="8">
        <f t="shared" si="7"/>
        <v>0</v>
      </c>
      <c r="AD13" s="9"/>
      <c r="AE13" s="9"/>
      <c r="AF13" s="9"/>
      <c r="AG13" s="9"/>
      <c r="AH13" s="8">
        <f t="shared" si="8"/>
        <v>0</v>
      </c>
      <c r="AI13" s="8">
        <f t="shared" si="9"/>
        <v>0</v>
      </c>
      <c r="AJ13" s="5"/>
      <c r="AK13" s="6"/>
      <c r="AL13" s="6"/>
      <c r="AM13" s="6"/>
      <c r="AN13" s="3">
        <f t="shared" si="10"/>
        <v>0</v>
      </c>
      <c r="AO13" s="3">
        <f t="shared" si="11"/>
        <v>0</v>
      </c>
      <c r="AP13" s="5"/>
      <c r="AQ13" s="6"/>
      <c r="AR13" s="6"/>
      <c r="AS13" s="6"/>
      <c r="AT13" s="3">
        <f t="shared" si="12"/>
        <v>0</v>
      </c>
      <c r="AU13" s="3">
        <f t="shared" si="13"/>
        <v>0</v>
      </c>
      <c r="AV13" s="5"/>
      <c r="AW13" s="6"/>
      <c r="AX13" s="6"/>
      <c r="AY13" s="6"/>
      <c r="AZ13" s="3">
        <f t="shared" si="14"/>
        <v>0</v>
      </c>
      <c r="BA13" s="3">
        <f t="shared" si="15"/>
        <v>0</v>
      </c>
      <c r="BB13" s="5"/>
      <c r="BC13" s="9"/>
      <c r="BD13" s="9"/>
      <c r="BE13" s="9"/>
      <c r="BF13" s="8">
        <f t="shared" si="16"/>
        <v>0</v>
      </c>
      <c r="BG13" s="10">
        <f t="shared" si="17"/>
        <v>0</v>
      </c>
      <c r="BH13" s="9"/>
      <c r="BI13" s="9"/>
      <c r="BJ13" s="9"/>
      <c r="BK13" s="9"/>
      <c r="BL13" s="8">
        <f t="shared" si="18"/>
        <v>0</v>
      </c>
      <c r="BM13" s="8">
        <f t="shared" si="19"/>
        <v>0</v>
      </c>
      <c r="BN13" s="5"/>
    </row>
    <row r="14" spans="1:66" x14ac:dyDescent="0.3">
      <c r="A14" s="11" t="s">
        <v>257</v>
      </c>
      <c r="B14" s="12" t="s">
        <v>40</v>
      </c>
      <c r="C14" s="11" t="s">
        <v>256</v>
      </c>
      <c r="D14" s="11" t="s">
        <v>255</v>
      </c>
      <c r="E14" s="6">
        <v>39.525444</v>
      </c>
      <c r="F14" s="6">
        <v>-119.70853200000001</v>
      </c>
      <c r="G14" s="6"/>
      <c r="H14" s="6"/>
      <c r="I14" s="6"/>
      <c r="J14" s="3">
        <f t="shared" si="0"/>
        <v>0</v>
      </c>
      <c r="K14" s="3">
        <f t="shared" si="1"/>
        <v>0</v>
      </c>
      <c r="L14" s="5"/>
      <c r="M14" s="6"/>
      <c r="N14" s="6"/>
      <c r="O14" s="6"/>
      <c r="P14" s="7">
        <f t="shared" si="2"/>
        <v>0</v>
      </c>
      <c r="Q14" s="3">
        <f t="shared" si="3"/>
        <v>0</v>
      </c>
      <c r="R14" s="5"/>
      <c r="S14" s="6"/>
      <c r="T14" s="6"/>
      <c r="U14" s="6"/>
      <c r="V14" s="3">
        <f t="shared" si="4"/>
        <v>0</v>
      </c>
      <c r="W14" s="3">
        <f t="shared" si="5"/>
        <v>0</v>
      </c>
      <c r="X14" s="5"/>
      <c r="Y14" s="9"/>
      <c r="Z14" s="9"/>
      <c r="AA14" s="9"/>
      <c r="AB14" s="8">
        <f t="shared" si="6"/>
        <v>0</v>
      </c>
      <c r="AC14" s="8">
        <f t="shared" si="7"/>
        <v>0</v>
      </c>
      <c r="AD14" s="9"/>
      <c r="AE14" s="9"/>
      <c r="AF14" s="9"/>
      <c r="AG14" s="9"/>
      <c r="AH14" s="8">
        <f t="shared" si="8"/>
        <v>0</v>
      </c>
      <c r="AI14" s="8">
        <f t="shared" si="9"/>
        <v>0</v>
      </c>
      <c r="AJ14" s="5"/>
      <c r="AK14" s="6"/>
      <c r="AL14" s="6"/>
      <c r="AM14" s="6"/>
      <c r="AN14" s="3">
        <f t="shared" si="10"/>
        <v>0</v>
      </c>
      <c r="AO14" s="3">
        <f t="shared" si="11"/>
        <v>0</v>
      </c>
      <c r="AP14" s="5"/>
      <c r="AQ14" s="6"/>
      <c r="AR14" s="6"/>
      <c r="AS14" s="6"/>
      <c r="AT14" s="3">
        <f t="shared" si="12"/>
        <v>0</v>
      </c>
      <c r="AU14" s="3">
        <f t="shared" si="13"/>
        <v>0</v>
      </c>
      <c r="AV14" s="5"/>
      <c r="AW14" s="6"/>
      <c r="AX14" s="6"/>
      <c r="AY14" s="6"/>
      <c r="AZ14" s="3">
        <f t="shared" si="14"/>
        <v>0</v>
      </c>
      <c r="BA14" s="3">
        <f t="shared" si="15"/>
        <v>0</v>
      </c>
      <c r="BB14" s="5"/>
      <c r="BC14" s="9"/>
      <c r="BD14" s="9"/>
      <c r="BE14" s="9"/>
      <c r="BF14" s="8">
        <f t="shared" si="16"/>
        <v>0</v>
      </c>
      <c r="BG14" s="10">
        <f t="shared" si="17"/>
        <v>0</v>
      </c>
      <c r="BH14" s="9"/>
      <c r="BI14" s="9"/>
      <c r="BJ14" s="9"/>
      <c r="BK14" s="9"/>
      <c r="BL14" s="8">
        <f t="shared" si="18"/>
        <v>0</v>
      </c>
      <c r="BM14" s="8">
        <f t="shared" si="19"/>
        <v>0</v>
      </c>
      <c r="BN14" s="5"/>
    </row>
    <row r="15" spans="1:66" x14ac:dyDescent="0.3">
      <c r="A15" s="11" t="s">
        <v>254</v>
      </c>
      <c r="B15" s="12" t="s">
        <v>40</v>
      </c>
      <c r="C15" s="11" t="s">
        <v>253</v>
      </c>
      <c r="D15" s="11" t="s">
        <v>252</v>
      </c>
      <c r="E15" s="6">
        <v>39.516674000000002</v>
      </c>
      <c r="F15" s="6">
        <v>-119.834796</v>
      </c>
      <c r="G15" s="6"/>
      <c r="H15" s="6"/>
      <c r="I15" s="6"/>
      <c r="J15" s="3">
        <f t="shared" si="0"/>
        <v>0</v>
      </c>
      <c r="K15" s="3">
        <f t="shared" si="1"/>
        <v>0</v>
      </c>
      <c r="L15" s="5"/>
      <c r="M15" s="6"/>
      <c r="N15" s="6"/>
      <c r="O15" s="6"/>
      <c r="P15" s="7">
        <f t="shared" si="2"/>
        <v>0</v>
      </c>
      <c r="Q15" s="3">
        <f t="shared" si="3"/>
        <v>0</v>
      </c>
      <c r="R15" s="5"/>
      <c r="S15" s="6"/>
      <c r="T15" s="6"/>
      <c r="U15" s="6"/>
      <c r="V15" s="3">
        <f t="shared" si="4"/>
        <v>0</v>
      </c>
      <c r="W15" s="3">
        <f t="shared" si="5"/>
        <v>0</v>
      </c>
      <c r="X15" s="5"/>
      <c r="Y15" s="9"/>
      <c r="Z15" s="9"/>
      <c r="AA15" s="9"/>
      <c r="AB15" s="8">
        <f t="shared" si="6"/>
        <v>0</v>
      </c>
      <c r="AC15" s="8">
        <f t="shared" si="7"/>
        <v>0</v>
      </c>
      <c r="AD15" s="9"/>
      <c r="AE15" s="9"/>
      <c r="AF15" s="9"/>
      <c r="AG15" s="9"/>
      <c r="AH15" s="8">
        <f t="shared" si="8"/>
        <v>0</v>
      </c>
      <c r="AI15" s="8">
        <f t="shared" si="9"/>
        <v>0</v>
      </c>
      <c r="AJ15" s="5"/>
      <c r="AK15" s="6"/>
      <c r="AL15" s="6"/>
      <c r="AM15" s="6"/>
      <c r="AN15" s="3">
        <f t="shared" si="10"/>
        <v>0</v>
      </c>
      <c r="AO15" s="3">
        <f t="shared" si="11"/>
        <v>0</v>
      </c>
      <c r="AP15" s="5"/>
      <c r="AQ15" s="6"/>
      <c r="AR15" s="6"/>
      <c r="AS15" s="6"/>
      <c r="AT15" s="3">
        <f t="shared" si="12"/>
        <v>0</v>
      </c>
      <c r="AU15" s="3">
        <f t="shared" si="13"/>
        <v>0</v>
      </c>
      <c r="AV15" s="5"/>
      <c r="AW15" s="6"/>
      <c r="AX15" s="6"/>
      <c r="AY15" s="6"/>
      <c r="AZ15" s="3">
        <f t="shared" si="14"/>
        <v>0</v>
      </c>
      <c r="BA15" s="3">
        <f t="shared" si="15"/>
        <v>0</v>
      </c>
      <c r="BB15" s="5"/>
      <c r="BC15" s="9"/>
      <c r="BD15" s="9"/>
      <c r="BE15" s="9"/>
      <c r="BF15" s="8">
        <f t="shared" si="16"/>
        <v>0</v>
      </c>
      <c r="BG15" s="10">
        <f t="shared" si="17"/>
        <v>0</v>
      </c>
      <c r="BH15" s="9"/>
      <c r="BI15" s="9"/>
      <c r="BJ15" s="9"/>
      <c r="BK15" s="9"/>
      <c r="BL15" s="8">
        <f t="shared" si="18"/>
        <v>0</v>
      </c>
      <c r="BM15" s="8">
        <f t="shared" si="19"/>
        <v>0</v>
      </c>
      <c r="BN15" s="5"/>
    </row>
    <row r="16" spans="1:66" x14ac:dyDescent="0.3">
      <c r="A16" s="11" t="s">
        <v>230</v>
      </c>
      <c r="B16" s="12" t="s">
        <v>40</v>
      </c>
      <c r="C16" s="11" t="s">
        <v>229</v>
      </c>
      <c r="D16" s="11" t="s">
        <v>228</v>
      </c>
      <c r="E16" s="6">
        <v>39.459204</v>
      </c>
      <c r="F16" s="6">
        <v>-119.78116799999999</v>
      </c>
      <c r="G16" s="6"/>
      <c r="H16" s="6"/>
      <c r="I16" s="6"/>
      <c r="J16" s="3">
        <f t="shared" si="0"/>
        <v>0</v>
      </c>
      <c r="K16" s="3">
        <f t="shared" si="1"/>
        <v>0</v>
      </c>
      <c r="L16" s="5"/>
      <c r="M16" s="6"/>
      <c r="N16" s="6"/>
      <c r="O16" s="6"/>
      <c r="P16" s="7">
        <f t="shared" si="2"/>
        <v>0</v>
      </c>
      <c r="Q16" s="3">
        <f t="shared" si="3"/>
        <v>0</v>
      </c>
      <c r="R16" s="5"/>
      <c r="S16" s="6"/>
      <c r="T16" s="6"/>
      <c r="U16" s="6"/>
      <c r="V16" s="3">
        <f t="shared" si="4"/>
        <v>0</v>
      </c>
      <c r="W16" s="3">
        <f t="shared" si="5"/>
        <v>0</v>
      </c>
      <c r="X16" s="5"/>
      <c r="Y16" s="9"/>
      <c r="Z16" s="9"/>
      <c r="AA16" s="9"/>
      <c r="AB16" s="8">
        <f t="shared" si="6"/>
        <v>0</v>
      </c>
      <c r="AC16" s="8">
        <f t="shared" si="7"/>
        <v>0</v>
      </c>
      <c r="AD16" s="9"/>
      <c r="AE16" s="9"/>
      <c r="AF16" s="9"/>
      <c r="AG16" s="9"/>
      <c r="AH16" s="8">
        <f t="shared" si="8"/>
        <v>0</v>
      </c>
      <c r="AI16" s="8">
        <f t="shared" si="9"/>
        <v>0</v>
      </c>
      <c r="AJ16" s="5"/>
      <c r="AK16" s="6"/>
      <c r="AL16" s="6"/>
      <c r="AM16" s="6"/>
      <c r="AN16" s="3">
        <f t="shared" si="10"/>
        <v>0</v>
      </c>
      <c r="AO16" s="3">
        <f t="shared" si="11"/>
        <v>0</v>
      </c>
      <c r="AP16" s="5"/>
      <c r="AQ16" s="6"/>
      <c r="AR16" s="6"/>
      <c r="AS16" s="6"/>
      <c r="AT16" s="3">
        <f t="shared" si="12"/>
        <v>0</v>
      </c>
      <c r="AU16" s="3">
        <f t="shared" si="13"/>
        <v>0</v>
      </c>
      <c r="AV16" s="5"/>
      <c r="AW16" s="6"/>
      <c r="AX16" s="6"/>
      <c r="AY16" s="6"/>
      <c r="AZ16" s="3">
        <f t="shared" si="14"/>
        <v>0</v>
      </c>
      <c r="BA16" s="3">
        <f t="shared" si="15"/>
        <v>0</v>
      </c>
      <c r="BB16" s="5"/>
      <c r="BC16" s="9"/>
      <c r="BD16" s="9"/>
      <c r="BE16" s="9"/>
      <c r="BF16" s="8">
        <f t="shared" si="16"/>
        <v>0</v>
      </c>
      <c r="BG16" s="10">
        <f t="shared" si="17"/>
        <v>0</v>
      </c>
      <c r="BH16" s="9"/>
      <c r="BI16" s="9"/>
      <c r="BJ16" s="9"/>
      <c r="BK16" s="9"/>
      <c r="BL16" s="8">
        <f t="shared" si="18"/>
        <v>0</v>
      </c>
      <c r="BM16" s="8">
        <f t="shared" si="19"/>
        <v>0</v>
      </c>
      <c r="BN16" s="5"/>
    </row>
    <row r="17" spans="1:66" x14ac:dyDescent="0.3">
      <c r="A17" s="11" t="s">
        <v>203</v>
      </c>
      <c r="B17" s="12" t="s">
        <v>40</v>
      </c>
      <c r="C17" s="11" t="s">
        <v>202</v>
      </c>
      <c r="D17" s="11" t="s">
        <v>201</v>
      </c>
      <c r="E17" s="6">
        <v>39.570511400000001</v>
      </c>
      <c r="F17" s="6">
        <v>-119.8108594</v>
      </c>
      <c r="G17" s="6"/>
      <c r="H17" s="6"/>
      <c r="I17" s="6"/>
      <c r="J17" s="3">
        <f t="shared" si="0"/>
        <v>0</v>
      </c>
      <c r="K17" s="3">
        <f t="shared" si="1"/>
        <v>0</v>
      </c>
      <c r="L17" s="5"/>
      <c r="M17" s="6"/>
      <c r="N17" s="6"/>
      <c r="O17" s="6"/>
      <c r="P17" s="7">
        <f t="shared" si="2"/>
        <v>0</v>
      </c>
      <c r="Q17" s="3">
        <f t="shared" si="3"/>
        <v>0</v>
      </c>
      <c r="R17" s="5"/>
      <c r="S17" s="6"/>
      <c r="T17" s="6"/>
      <c r="U17" s="6"/>
      <c r="V17" s="3">
        <f t="shared" si="4"/>
        <v>0</v>
      </c>
      <c r="W17" s="3">
        <f t="shared" si="5"/>
        <v>0</v>
      </c>
      <c r="X17" s="5"/>
      <c r="Y17" s="9"/>
      <c r="Z17" s="9"/>
      <c r="AA17" s="9"/>
      <c r="AB17" s="8">
        <f t="shared" si="6"/>
        <v>0</v>
      </c>
      <c r="AC17" s="8">
        <f t="shared" si="7"/>
        <v>0</v>
      </c>
      <c r="AD17" s="9"/>
      <c r="AE17" s="9"/>
      <c r="AF17" s="9"/>
      <c r="AG17" s="9"/>
      <c r="AH17" s="8">
        <f t="shared" si="8"/>
        <v>0</v>
      </c>
      <c r="AI17" s="8">
        <f t="shared" si="9"/>
        <v>0</v>
      </c>
      <c r="AJ17" s="5"/>
      <c r="AK17" s="6"/>
      <c r="AL17" s="6"/>
      <c r="AM17" s="6"/>
      <c r="AN17" s="3">
        <f t="shared" si="10"/>
        <v>0</v>
      </c>
      <c r="AO17" s="3">
        <f t="shared" si="11"/>
        <v>0</v>
      </c>
      <c r="AP17" s="5"/>
      <c r="AQ17" s="6"/>
      <c r="AR17" s="6"/>
      <c r="AS17" s="6"/>
      <c r="AT17" s="3">
        <f t="shared" si="12"/>
        <v>0</v>
      </c>
      <c r="AU17" s="3">
        <f t="shared" si="13"/>
        <v>0</v>
      </c>
      <c r="AV17" s="5"/>
      <c r="AW17" s="6"/>
      <c r="AX17" s="6"/>
      <c r="AY17" s="6"/>
      <c r="AZ17" s="3">
        <f t="shared" si="14"/>
        <v>0</v>
      </c>
      <c r="BA17" s="3">
        <f t="shared" si="15"/>
        <v>0</v>
      </c>
      <c r="BB17" s="5"/>
      <c r="BC17" s="9"/>
      <c r="BD17" s="9"/>
      <c r="BE17" s="9"/>
      <c r="BF17" s="8">
        <f t="shared" si="16"/>
        <v>0</v>
      </c>
      <c r="BG17" s="10">
        <f t="shared" si="17"/>
        <v>0</v>
      </c>
      <c r="BH17" s="9"/>
      <c r="BI17" s="9"/>
      <c r="BJ17" s="9"/>
      <c r="BK17" s="9"/>
      <c r="BL17" s="8">
        <f t="shared" si="18"/>
        <v>0</v>
      </c>
      <c r="BM17" s="8">
        <f t="shared" si="19"/>
        <v>0</v>
      </c>
      <c r="BN17" s="5"/>
    </row>
    <row r="18" spans="1:66" x14ac:dyDescent="0.3">
      <c r="A18" s="11" t="s">
        <v>149</v>
      </c>
      <c r="B18" s="12" t="s">
        <v>40</v>
      </c>
      <c r="C18" s="11" t="s">
        <v>148</v>
      </c>
      <c r="D18" s="11" t="s">
        <v>147</v>
      </c>
      <c r="E18" s="6">
        <v>39.513511000000001</v>
      </c>
      <c r="F18" s="6">
        <v>-119.760971</v>
      </c>
      <c r="G18" s="6"/>
      <c r="H18" s="6"/>
      <c r="I18" s="6"/>
      <c r="J18" s="3">
        <f t="shared" si="0"/>
        <v>0</v>
      </c>
      <c r="K18" s="3">
        <f t="shared" si="1"/>
        <v>0</v>
      </c>
      <c r="L18" s="5"/>
      <c r="M18" s="6"/>
      <c r="N18" s="6"/>
      <c r="O18" s="6"/>
      <c r="P18" s="7">
        <f t="shared" si="2"/>
        <v>0</v>
      </c>
      <c r="Q18" s="3">
        <f t="shared" si="3"/>
        <v>0</v>
      </c>
      <c r="R18" s="5"/>
      <c r="S18" s="6"/>
      <c r="T18" s="6"/>
      <c r="U18" s="6"/>
      <c r="V18" s="3">
        <f t="shared" si="4"/>
        <v>0</v>
      </c>
      <c r="W18" s="3">
        <f t="shared" si="5"/>
        <v>0</v>
      </c>
      <c r="X18" s="5"/>
      <c r="Y18" s="9"/>
      <c r="Z18" s="9"/>
      <c r="AA18" s="9"/>
      <c r="AB18" s="8">
        <f t="shared" si="6"/>
        <v>0</v>
      </c>
      <c r="AC18" s="8">
        <f t="shared" si="7"/>
        <v>0</v>
      </c>
      <c r="AD18" s="9"/>
      <c r="AE18" s="9"/>
      <c r="AF18" s="9"/>
      <c r="AG18" s="9"/>
      <c r="AH18" s="8">
        <f t="shared" si="8"/>
        <v>0</v>
      </c>
      <c r="AI18" s="8">
        <f t="shared" si="9"/>
        <v>0</v>
      </c>
      <c r="AJ18" s="5"/>
      <c r="AK18" s="6"/>
      <c r="AL18" s="6"/>
      <c r="AM18" s="6"/>
      <c r="AN18" s="3">
        <f t="shared" si="10"/>
        <v>0</v>
      </c>
      <c r="AO18" s="3">
        <f t="shared" si="11"/>
        <v>0</v>
      </c>
      <c r="AP18" s="5"/>
      <c r="AQ18" s="6"/>
      <c r="AR18" s="6"/>
      <c r="AS18" s="6"/>
      <c r="AT18" s="3">
        <f t="shared" si="12"/>
        <v>0</v>
      </c>
      <c r="AU18" s="3">
        <f t="shared" si="13"/>
        <v>0</v>
      </c>
      <c r="AV18" s="5"/>
      <c r="AW18" s="6"/>
      <c r="AX18" s="6"/>
      <c r="AY18" s="6"/>
      <c r="AZ18" s="3">
        <f t="shared" si="14"/>
        <v>0</v>
      </c>
      <c r="BA18" s="3">
        <f t="shared" si="15"/>
        <v>0</v>
      </c>
      <c r="BB18" s="5"/>
      <c r="BC18" s="9"/>
      <c r="BD18" s="9"/>
      <c r="BE18" s="9"/>
      <c r="BF18" s="8">
        <f t="shared" si="16"/>
        <v>0</v>
      </c>
      <c r="BG18" s="10">
        <f t="shared" si="17"/>
        <v>0</v>
      </c>
      <c r="BH18" s="9"/>
      <c r="BI18" s="9"/>
      <c r="BJ18" s="9"/>
      <c r="BK18" s="9"/>
      <c r="BL18" s="8">
        <f t="shared" si="18"/>
        <v>0</v>
      </c>
      <c r="BM18" s="8">
        <f t="shared" si="19"/>
        <v>0</v>
      </c>
      <c r="BN18" s="5"/>
    </row>
    <row r="19" spans="1:66" x14ac:dyDescent="0.3">
      <c r="A19" s="11" t="s">
        <v>146</v>
      </c>
      <c r="B19" s="12" t="s">
        <v>40</v>
      </c>
      <c r="C19" s="11" t="s">
        <v>145</v>
      </c>
      <c r="D19" s="11" t="s">
        <v>144</v>
      </c>
      <c r="E19" s="6">
        <v>39.614752000000003</v>
      </c>
      <c r="F19" s="6">
        <v>-119.86965499999999</v>
      </c>
      <c r="G19" s="6"/>
      <c r="H19" s="6"/>
      <c r="I19" s="6"/>
      <c r="J19" s="3">
        <f t="shared" si="0"/>
        <v>0</v>
      </c>
      <c r="K19" s="3">
        <f t="shared" si="1"/>
        <v>0</v>
      </c>
      <c r="L19" s="5"/>
      <c r="M19" s="6"/>
      <c r="N19" s="6"/>
      <c r="O19" s="6"/>
      <c r="P19" s="7">
        <f t="shared" si="2"/>
        <v>0</v>
      </c>
      <c r="Q19" s="3">
        <f t="shared" si="3"/>
        <v>0</v>
      </c>
      <c r="R19" s="5"/>
      <c r="S19" s="6"/>
      <c r="T19" s="6"/>
      <c r="U19" s="6"/>
      <c r="V19" s="3">
        <f t="shared" si="4"/>
        <v>0</v>
      </c>
      <c r="W19" s="3">
        <f t="shared" si="5"/>
        <v>0</v>
      </c>
      <c r="X19" s="5"/>
      <c r="Y19" s="9"/>
      <c r="Z19" s="9"/>
      <c r="AA19" s="9"/>
      <c r="AB19" s="8">
        <f t="shared" si="6"/>
        <v>0</v>
      </c>
      <c r="AC19" s="8">
        <f t="shared" si="7"/>
        <v>0</v>
      </c>
      <c r="AD19" s="9"/>
      <c r="AE19" s="9"/>
      <c r="AF19" s="9"/>
      <c r="AG19" s="9"/>
      <c r="AH19" s="8">
        <f t="shared" si="8"/>
        <v>0</v>
      </c>
      <c r="AI19" s="8">
        <f t="shared" si="9"/>
        <v>0</v>
      </c>
      <c r="AJ19" s="5"/>
      <c r="AK19" s="6"/>
      <c r="AL19" s="6"/>
      <c r="AM19" s="6"/>
      <c r="AN19" s="3">
        <f t="shared" si="10"/>
        <v>0</v>
      </c>
      <c r="AO19" s="3">
        <f t="shared" si="11"/>
        <v>0</v>
      </c>
      <c r="AP19" s="5"/>
      <c r="AQ19" s="6"/>
      <c r="AR19" s="6"/>
      <c r="AS19" s="6"/>
      <c r="AT19" s="3">
        <f t="shared" si="12"/>
        <v>0</v>
      </c>
      <c r="AU19" s="3">
        <f t="shared" si="13"/>
        <v>0</v>
      </c>
      <c r="AV19" s="5"/>
      <c r="AW19" s="6"/>
      <c r="AX19" s="6"/>
      <c r="AY19" s="6"/>
      <c r="AZ19" s="3">
        <f t="shared" si="14"/>
        <v>0</v>
      </c>
      <c r="BA19" s="3">
        <f t="shared" si="15"/>
        <v>0</v>
      </c>
      <c r="BB19" s="5"/>
      <c r="BC19" s="9"/>
      <c r="BD19" s="9"/>
      <c r="BE19" s="9"/>
      <c r="BF19" s="8">
        <f t="shared" si="16"/>
        <v>0</v>
      </c>
      <c r="BG19" s="10">
        <f t="shared" si="17"/>
        <v>0</v>
      </c>
      <c r="BH19" s="9"/>
      <c r="BI19" s="9"/>
      <c r="BJ19" s="9"/>
      <c r="BK19" s="9"/>
      <c r="BL19" s="8">
        <f t="shared" si="18"/>
        <v>0</v>
      </c>
      <c r="BM19" s="8">
        <f t="shared" si="19"/>
        <v>0</v>
      </c>
      <c r="BN19" s="5"/>
    </row>
    <row r="20" spans="1:66" x14ac:dyDescent="0.3">
      <c r="A20" s="11" t="s">
        <v>137</v>
      </c>
      <c r="B20" s="12" t="s">
        <v>40</v>
      </c>
      <c r="C20" s="11" t="s">
        <v>136</v>
      </c>
      <c r="D20" s="11" t="s">
        <v>135</v>
      </c>
      <c r="E20" s="6">
        <v>39.518075000000003</v>
      </c>
      <c r="F20" s="6">
        <v>-119.739437</v>
      </c>
      <c r="G20" s="6"/>
      <c r="H20" s="6"/>
      <c r="I20" s="6"/>
      <c r="J20" s="3">
        <f t="shared" si="0"/>
        <v>0</v>
      </c>
      <c r="K20" s="3">
        <f t="shared" si="1"/>
        <v>0</v>
      </c>
      <c r="L20" s="5"/>
      <c r="M20" s="6"/>
      <c r="N20" s="6"/>
      <c r="O20" s="6"/>
      <c r="P20" s="7">
        <f t="shared" si="2"/>
        <v>0</v>
      </c>
      <c r="Q20" s="3">
        <f t="shared" si="3"/>
        <v>0</v>
      </c>
      <c r="R20" s="5"/>
      <c r="S20" s="6"/>
      <c r="T20" s="6"/>
      <c r="U20" s="6"/>
      <c r="V20" s="3">
        <f t="shared" si="4"/>
        <v>0</v>
      </c>
      <c r="W20" s="3">
        <f t="shared" si="5"/>
        <v>0</v>
      </c>
      <c r="X20" s="5"/>
      <c r="Y20" s="9"/>
      <c r="Z20" s="9"/>
      <c r="AA20" s="9"/>
      <c r="AB20" s="8">
        <f t="shared" si="6"/>
        <v>0</v>
      </c>
      <c r="AC20" s="8">
        <f t="shared" si="7"/>
        <v>0</v>
      </c>
      <c r="AD20" s="9"/>
      <c r="AE20" s="9"/>
      <c r="AF20" s="9"/>
      <c r="AG20" s="9"/>
      <c r="AH20" s="8">
        <f t="shared" si="8"/>
        <v>0</v>
      </c>
      <c r="AI20" s="8">
        <f t="shared" si="9"/>
        <v>0</v>
      </c>
      <c r="AJ20" s="5"/>
      <c r="AK20" s="6"/>
      <c r="AL20" s="6"/>
      <c r="AM20" s="6"/>
      <c r="AN20" s="3">
        <f t="shared" si="10"/>
        <v>0</v>
      </c>
      <c r="AO20" s="3">
        <f t="shared" si="11"/>
        <v>0</v>
      </c>
      <c r="AP20" s="5"/>
      <c r="AQ20" s="6"/>
      <c r="AR20" s="6"/>
      <c r="AS20" s="6"/>
      <c r="AT20" s="3">
        <f t="shared" si="12"/>
        <v>0</v>
      </c>
      <c r="AU20" s="3">
        <f t="shared" si="13"/>
        <v>0</v>
      </c>
      <c r="AV20" s="5"/>
      <c r="AW20" s="6"/>
      <c r="AX20" s="6"/>
      <c r="AY20" s="6"/>
      <c r="AZ20" s="3">
        <f t="shared" si="14"/>
        <v>0</v>
      </c>
      <c r="BA20" s="3">
        <f t="shared" si="15"/>
        <v>0</v>
      </c>
      <c r="BB20" s="5"/>
      <c r="BC20" s="9"/>
      <c r="BD20" s="9"/>
      <c r="BE20" s="9"/>
      <c r="BF20" s="8">
        <f t="shared" si="16"/>
        <v>0</v>
      </c>
      <c r="BG20" s="10">
        <f t="shared" si="17"/>
        <v>0</v>
      </c>
      <c r="BH20" s="9"/>
      <c r="BI20" s="9"/>
      <c r="BJ20" s="9"/>
      <c r="BK20" s="9"/>
      <c r="BL20" s="8">
        <f t="shared" si="18"/>
        <v>0</v>
      </c>
      <c r="BM20" s="8">
        <f t="shared" si="19"/>
        <v>0</v>
      </c>
      <c r="BN20" s="5"/>
    </row>
    <row r="21" spans="1:66" x14ac:dyDescent="0.3">
      <c r="A21" s="11" t="s">
        <v>125</v>
      </c>
      <c r="B21" s="12" t="s">
        <v>40</v>
      </c>
      <c r="C21" s="11" t="s">
        <v>124</v>
      </c>
      <c r="D21" s="11" t="s">
        <v>123</v>
      </c>
      <c r="E21" s="6">
        <v>39.431815999999998</v>
      </c>
      <c r="F21" s="6">
        <v>-119.774529</v>
      </c>
      <c r="G21" s="6"/>
      <c r="H21" s="6"/>
      <c r="I21" s="6"/>
      <c r="J21" s="3">
        <f t="shared" si="0"/>
        <v>0</v>
      </c>
      <c r="K21" s="3">
        <f t="shared" si="1"/>
        <v>0</v>
      </c>
      <c r="L21" s="5"/>
      <c r="M21" s="6"/>
      <c r="N21" s="6"/>
      <c r="O21" s="6"/>
      <c r="P21" s="7">
        <f t="shared" si="2"/>
        <v>0</v>
      </c>
      <c r="Q21" s="3">
        <f t="shared" si="3"/>
        <v>0</v>
      </c>
      <c r="R21" s="5"/>
      <c r="S21" s="6"/>
      <c r="T21" s="6"/>
      <c r="U21" s="6"/>
      <c r="V21" s="3">
        <f t="shared" si="4"/>
        <v>0</v>
      </c>
      <c r="W21" s="3">
        <f t="shared" si="5"/>
        <v>0</v>
      </c>
      <c r="X21" s="5"/>
      <c r="Y21" s="9"/>
      <c r="Z21" s="9"/>
      <c r="AA21" s="9"/>
      <c r="AB21" s="8">
        <f t="shared" si="6"/>
        <v>0</v>
      </c>
      <c r="AC21" s="8">
        <f t="shared" si="7"/>
        <v>0</v>
      </c>
      <c r="AD21" s="9"/>
      <c r="AE21" s="9"/>
      <c r="AF21" s="9"/>
      <c r="AG21" s="9"/>
      <c r="AH21" s="8">
        <f t="shared" si="8"/>
        <v>0</v>
      </c>
      <c r="AI21" s="8">
        <f t="shared" si="9"/>
        <v>0</v>
      </c>
      <c r="AJ21" s="5"/>
      <c r="AK21" s="6"/>
      <c r="AL21" s="6"/>
      <c r="AM21" s="6"/>
      <c r="AN21" s="3">
        <f t="shared" si="10"/>
        <v>0</v>
      </c>
      <c r="AO21" s="3">
        <f t="shared" si="11"/>
        <v>0</v>
      </c>
      <c r="AP21" s="5"/>
      <c r="AQ21" s="6"/>
      <c r="AR21" s="6"/>
      <c r="AS21" s="6"/>
      <c r="AT21" s="3">
        <f t="shared" si="12"/>
        <v>0</v>
      </c>
      <c r="AU21" s="3">
        <f t="shared" si="13"/>
        <v>0</v>
      </c>
      <c r="AV21" s="5"/>
      <c r="AW21" s="6"/>
      <c r="AX21" s="6"/>
      <c r="AY21" s="6"/>
      <c r="AZ21" s="3">
        <f t="shared" si="14"/>
        <v>0</v>
      </c>
      <c r="BA21" s="3">
        <f t="shared" si="15"/>
        <v>0</v>
      </c>
      <c r="BB21" s="5"/>
      <c r="BC21" s="9"/>
      <c r="BD21" s="9"/>
      <c r="BE21" s="9"/>
      <c r="BF21" s="8">
        <f t="shared" si="16"/>
        <v>0</v>
      </c>
      <c r="BG21" s="10">
        <f t="shared" si="17"/>
        <v>0</v>
      </c>
      <c r="BH21" s="9"/>
      <c r="BI21" s="9"/>
      <c r="BJ21" s="9"/>
      <c r="BK21" s="9"/>
      <c r="BL21" s="8">
        <f t="shared" si="18"/>
        <v>0</v>
      </c>
      <c r="BM21" s="8">
        <f t="shared" si="19"/>
        <v>0</v>
      </c>
      <c r="BN21" s="5"/>
    </row>
    <row r="22" spans="1:66" x14ac:dyDescent="0.3">
      <c r="A22" s="11" t="s">
        <v>107</v>
      </c>
      <c r="B22" s="12" t="s">
        <v>40</v>
      </c>
      <c r="C22" s="11" t="s">
        <v>106</v>
      </c>
      <c r="D22" s="11" t="s">
        <v>105</v>
      </c>
      <c r="E22" s="6">
        <v>39.473722000000002</v>
      </c>
      <c r="F22" s="6">
        <v>-119.775462</v>
      </c>
      <c r="G22" s="6"/>
      <c r="H22" s="6"/>
      <c r="I22" s="6"/>
      <c r="J22" s="3">
        <f t="shared" si="0"/>
        <v>0</v>
      </c>
      <c r="K22" s="3">
        <f t="shared" si="1"/>
        <v>0</v>
      </c>
      <c r="L22" s="5"/>
      <c r="M22" s="6"/>
      <c r="N22" s="6"/>
      <c r="O22" s="6"/>
      <c r="P22" s="7">
        <f t="shared" si="2"/>
        <v>0</v>
      </c>
      <c r="Q22" s="3">
        <f t="shared" si="3"/>
        <v>0</v>
      </c>
      <c r="R22" s="5"/>
      <c r="S22" s="6"/>
      <c r="T22" s="6"/>
      <c r="U22" s="6"/>
      <c r="V22" s="3">
        <f t="shared" si="4"/>
        <v>0</v>
      </c>
      <c r="W22" s="3">
        <f t="shared" si="5"/>
        <v>0</v>
      </c>
      <c r="X22" s="5"/>
      <c r="Y22" s="9"/>
      <c r="Z22" s="9"/>
      <c r="AA22" s="9"/>
      <c r="AB22" s="8">
        <f t="shared" si="6"/>
        <v>0</v>
      </c>
      <c r="AC22" s="8">
        <f t="shared" si="7"/>
        <v>0</v>
      </c>
      <c r="AD22" s="9"/>
      <c r="AE22" s="9"/>
      <c r="AF22" s="9"/>
      <c r="AG22" s="9"/>
      <c r="AH22" s="8">
        <f t="shared" si="8"/>
        <v>0</v>
      </c>
      <c r="AI22" s="8">
        <f t="shared" si="9"/>
        <v>0</v>
      </c>
      <c r="AJ22" s="5"/>
      <c r="AK22" s="6"/>
      <c r="AL22" s="6"/>
      <c r="AM22" s="6"/>
      <c r="AN22" s="3">
        <f t="shared" si="10"/>
        <v>0</v>
      </c>
      <c r="AO22" s="3">
        <f t="shared" si="11"/>
        <v>0</v>
      </c>
      <c r="AP22" s="5"/>
      <c r="AQ22" s="6"/>
      <c r="AR22" s="6"/>
      <c r="AS22" s="6"/>
      <c r="AT22" s="3">
        <f t="shared" si="12"/>
        <v>0</v>
      </c>
      <c r="AU22" s="3">
        <f t="shared" si="13"/>
        <v>0</v>
      </c>
      <c r="AV22" s="5"/>
      <c r="AW22" s="6"/>
      <c r="AX22" s="6"/>
      <c r="AY22" s="6"/>
      <c r="AZ22" s="3">
        <f t="shared" si="14"/>
        <v>0</v>
      </c>
      <c r="BA22" s="3">
        <f t="shared" si="15"/>
        <v>0</v>
      </c>
      <c r="BB22" s="5"/>
      <c r="BC22" s="9"/>
      <c r="BD22" s="9"/>
      <c r="BE22" s="9"/>
      <c r="BF22" s="8">
        <f t="shared" si="16"/>
        <v>0</v>
      </c>
      <c r="BG22" s="10">
        <f t="shared" si="17"/>
        <v>0</v>
      </c>
      <c r="BH22" s="9"/>
      <c r="BI22" s="9"/>
      <c r="BJ22" s="9"/>
      <c r="BK22" s="9"/>
      <c r="BL22" s="8">
        <f t="shared" si="18"/>
        <v>0</v>
      </c>
      <c r="BM22" s="8">
        <f t="shared" si="19"/>
        <v>0</v>
      </c>
      <c r="BN22" s="5"/>
    </row>
    <row r="23" spans="1:66" x14ac:dyDescent="0.3">
      <c r="A23" s="11" t="s">
        <v>104</v>
      </c>
      <c r="B23" s="12" t="s">
        <v>40</v>
      </c>
      <c r="C23" s="11" t="s">
        <v>103</v>
      </c>
      <c r="D23" s="11" t="s">
        <v>102</v>
      </c>
      <c r="E23" s="6">
        <v>39.512708000000003</v>
      </c>
      <c r="F23" s="6">
        <v>-119.793274</v>
      </c>
      <c r="G23" s="6"/>
      <c r="H23" s="6"/>
      <c r="I23" s="6"/>
      <c r="J23" s="3">
        <f t="shared" si="0"/>
        <v>0</v>
      </c>
      <c r="K23" s="3">
        <f t="shared" si="1"/>
        <v>0</v>
      </c>
      <c r="L23" s="5"/>
      <c r="M23" s="6"/>
      <c r="N23" s="6"/>
      <c r="O23" s="6"/>
      <c r="P23" s="7">
        <f t="shared" si="2"/>
        <v>0</v>
      </c>
      <c r="Q23" s="3">
        <f t="shared" si="3"/>
        <v>0</v>
      </c>
      <c r="R23" s="5"/>
      <c r="S23" s="6"/>
      <c r="T23" s="6"/>
      <c r="U23" s="6"/>
      <c r="V23" s="3">
        <f t="shared" si="4"/>
        <v>0</v>
      </c>
      <c r="W23" s="3">
        <f t="shared" si="5"/>
        <v>0</v>
      </c>
      <c r="X23" s="5"/>
      <c r="Y23" s="9"/>
      <c r="Z23" s="9"/>
      <c r="AA23" s="9"/>
      <c r="AB23" s="8">
        <f t="shared" si="6"/>
        <v>0</v>
      </c>
      <c r="AC23" s="8">
        <f t="shared" si="7"/>
        <v>0</v>
      </c>
      <c r="AD23" s="9"/>
      <c r="AE23" s="9"/>
      <c r="AF23" s="9"/>
      <c r="AG23" s="9"/>
      <c r="AH23" s="8">
        <f t="shared" si="8"/>
        <v>0</v>
      </c>
      <c r="AI23" s="8">
        <f t="shared" si="9"/>
        <v>0</v>
      </c>
      <c r="AJ23" s="5"/>
      <c r="AK23" s="6"/>
      <c r="AL23" s="6"/>
      <c r="AM23" s="6"/>
      <c r="AN23" s="3">
        <f t="shared" si="10"/>
        <v>0</v>
      </c>
      <c r="AO23" s="3">
        <f t="shared" si="11"/>
        <v>0</v>
      </c>
      <c r="AP23" s="5"/>
      <c r="AQ23" s="6"/>
      <c r="AR23" s="6"/>
      <c r="AS23" s="6"/>
      <c r="AT23" s="3">
        <f t="shared" si="12"/>
        <v>0</v>
      </c>
      <c r="AU23" s="3">
        <f t="shared" si="13"/>
        <v>0</v>
      </c>
      <c r="AV23" s="5"/>
      <c r="AW23" s="6"/>
      <c r="AX23" s="6"/>
      <c r="AY23" s="6"/>
      <c r="AZ23" s="3">
        <f t="shared" si="14"/>
        <v>0</v>
      </c>
      <c r="BA23" s="3">
        <f t="shared" si="15"/>
        <v>0</v>
      </c>
      <c r="BB23" s="5"/>
      <c r="BC23" s="9"/>
      <c r="BD23" s="9"/>
      <c r="BE23" s="9"/>
      <c r="BF23" s="8">
        <f t="shared" si="16"/>
        <v>0</v>
      </c>
      <c r="BG23" s="10">
        <f t="shared" si="17"/>
        <v>0</v>
      </c>
      <c r="BH23" s="9"/>
      <c r="BI23" s="9"/>
      <c r="BJ23" s="9"/>
      <c r="BK23" s="9"/>
      <c r="BL23" s="8">
        <f t="shared" si="18"/>
        <v>0</v>
      </c>
      <c r="BM23" s="8">
        <f t="shared" si="19"/>
        <v>0</v>
      </c>
      <c r="BN23" s="5"/>
    </row>
    <row r="24" spans="1:66" x14ac:dyDescent="0.3">
      <c r="A24" s="11" t="s">
        <v>98</v>
      </c>
      <c r="B24" s="12" t="s">
        <v>40</v>
      </c>
      <c r="C24" s="11" t="s">
        <v>97</v>
      </c>
      <c r="D24" s="11" t="s">
        <v>96</v>
      </c>
      <c r="E24" s="6">
        <v>39.525444200000003</v>
      </c>
      <c r="F24" s="6">
        <v>-119.8242894</v>
      </c>
      <c r="G24" s="6"/>
      <c r="H24" s="6"/>
      <c r="I24" s="6"/>
      <c r="J24" s="3">
        <f t="shared" si="0"/>
        <v>0</v>
      </c>
      <c r="K24" s="3">
        <f t="shared" si="1"/>
        <v>0</v>
      </c>
      <c r="L24" s="5"/>
      <c r="M24" s="6"/>
      <c r="N24" s="6"/>
      <c r="O24" s="6"/>
      <c r="P24" s="7">
        <f t="shared" si="2"/>
        <v>0</v>
      </c>
      <c r="Q24" s="3">
        <f t="shared" si="3"/>
        <v>0</v>
      </c>
      <c r="R24" s="5"/>
      <c r="S24" s="6"/>
      <c r="T24" s="6"/>
      <c r="U24" s="6"/>
      <c r="V24" s="3">
        <f t="shared" si="4"/>
        <v>0</v>
      </c>
      <c r="W24" s="3">
        <f t="shared" si="5"/>
        <v>0</v>
      </c>
      <c r="X24" s="5"/>
      <c r="Y24" s="9"/>
      <c r="Z24" s="9"/>
      <c r="AA24" s="9"/>
      <c r="AB24" s="8">
        <f t="shared" si="6"/>
        <v>0</v>
      </c>
      <c r="AC24" s="8">
        <f t="shared" si="7"/>
        <v>0</v>
      </c>
      <c r="AD24" s="9"/>
      <c r="AE24" s="9"/>
      <c r="AF24" s="9"/>
      <c r="AG24" s="9"/>
      <c r="AH24" s="8">
        <f t="shared" si="8"/>
        <v>0</v>
      </c>
      <c r="AI24" s="8">
        <f t="shared" si="9"/>
        <v>0</v>
      </c>
      <c r="AJ24" s="5"/>
      <c r="AK24" s="6"/>
      <c r="AL24" s="6"/>
      <c r="AM24" s="6"/>
      <c r="AN24" s="3">
        <f t="shared" si="10"/>
        <v>0</v>
      </c>
      <c r="AO24" s="3">
        <f t="shared" si="11"/>
        <v>0</v>
      </c>
      <c r="AP24" s="5"/>
      <c r="AQ24" s="6"/>
      <c r="AR24" s="6"/>
      <c r="AS24" s="6"/>
      <c r="AT24" s="3">
        <f t="shared" si="12"/>
        <v>0</v>
      </c>
      <c r="AU24" s="3">
        <f t="shared" si="13"/>
        <v>0</v>
      </c>
      <c r="AV24" s="5"/>
      <c r="AW24" s="6"/>
      <c r="AX24" s="6"/>
      <c r="AY24" s="6"/>
      <c r="AZ24" s="3">
        <f t="shared" si="14"/>
        <v>0</v>
      </c>
      <c r="BA24" s="3">
        <f t="shared" si="15"/>
        <v>0</v>
      </c>
      <c r="BB24" s="5"/>
      <c r="BC24" s="9"/>
      <c r="BD24" s="9"/>
      <c r="BE24" s="9"/>
      <c r="BF24" s="8">
        <f t="shared" si="16"/>
        <v>0</v>
      </c>
      <c r="BG24" s="10">
        <f t="shared" si="17"/>
        <v>0</v>
      </c>
      <c r="BH24" s="9"/>
      <c r="BI24" s="9"/>
      <c r="BJ24" s="9"/>
      <c r="BK24" s="9"/>
      <c r="BL24" s="8">
        <f t="shared" si="18"/>
        <v>0</v>
      </c>
      <c r="BM24" s="8">
        <f t="shared" si="19"/>
        <v>0</v>
      </c>
      <c r="BN24" s="5"/>
    </row>
    <row r="25" spans="1:66" x14ac:dyDescent="0.3">
      <c r="A25" s="11" t="s">
        <v>80</v>
      </c>
      <c r="B25" s="12" t="s">
        <v>40</v>
      </c>
      <c r="C25" s="11" t="s">
        <v>79</v>
      </c>
      <c r="D25" s="11" t="s">
        <v>78</v>
      </c>
      <c r="E25" s="6">
        <v>39.399558399999997</v>
      </c>
      <c r="F25" s="6">
        <v>-119.7417667</v>
      </c>
      <c r="G25" s="6"/>
      <c r="H25" s="6"/>
      <c r="I25" s="6"/>
      <c r="J25" s="3">
        <f t="shared" si="0"/>
        <v>0</v>
      </c>
      <c r="K25" s="3">
        <f t="shared" si="1"/>
        <v>0</v>
      </c>
      <c r="L25" s="5"/>
      <c r="M25" s="6"/>
      <c r="N25" s="6"/>
      <c r="O25" s="6"/>
      <c r="P25" s="7">
        <f t="shared" si="2"/>
        <v>0</v>
      </c>
      <c r="Q25" s="3">
        <f t="shared" si="3"/>
        <v>0</v>
      </c>
      <c r="R25" s="5"/>
      <c r="S25" s="6"/>
      <c r="T25" s="6"/>
      <c r="U25" s="6"/>
      <c r="V25" s="3">
        <f t="shared" si="4"/>
        <v>0</v>
      </c>
      <c r="W25" s="3">
        <f t="shared" si="5"/>
        <v>0</v>
      </c>
      <c r="X25" s="5"/>
      <c r="Y25" s="9"/>
      <c r="Z25" s="9"/>
      <c r="AA25" s="9"/>
      <c r="AB25" s="8">
        <f t="shared" si="6"/>
        <v>0</v>
      </c>
      <c r="AC25" s="8">
        <f t="shared" si="7"/>
        <v>0</v>
      </c>
      <c r="AD25" s="9"/>
      <c r="AE25" s="9"/>
      <c r="AF25" s="9"/>
      <c r="AG25" s="9"/>
      <c r="AH25" s="8">
        <f t="shared" si="8"/>
        <v>0</v>
      </c>
      <c r="AI25" s="8">
        <f t="shared" si="9"/>
        <v>0</v>
      </c>
      <c r="AJ25" s="5"/>
      <c r="AK25" s="6"/>
      <c r="AL25" s="6"/>
      <c r="AM25" s="6"/>
      <c r="AN25" s="3">
        <f t="shared" si="10"/>
        <v>0</v>
      </c>
      <c r="AO25" s="3">
        <f t="shared" si="11"/>
        <v>0</v>
      </c>
      <c r="AP25" s="5"/>
      <c r="AQ25" s="6"/>
      <c r="AR25" s="6"/>
      <c r="AS25" s="6"/>
      <c r="AT25" s="3">
        <f t="shared" si="12"/>
        <v>0</v>
      </c>
      <c r="AU25" s="3">
        <f t="shared" si="13"/>
        <v>0</v>
      </c>
      <c r="AV25" s="5"/>
      <c r="AW25" s="6"/>
      <c r="AX25" s="6"/>
      <c r="AY25" s="6"/>
      <c r="AZ25" s="3">
        <f t="shared" si="14"/>
        <v>0</v>
      </c>
      <c r="BA25" s="3">
        <f t="shared" si="15"/>
        <v>0</v>
      </c>
      <c r="BB25" s="5"/>
      <c r="BC25" s="9"/>
      <c r="BD25" s="9"/>
      <c r="BE25" s="9"/>
      <c r="BF25" s="8">
        <f t="shared" si="16"/>
        <v>0</v>
      </c>
      <c r="BG25" s="10">
        <f t="shared" si="17"/>
        <v>0</v>
      </c>
      <c r="BH25" s="9"/>
      <c r="BI25" s="9"/>
      <c r="BJ25" s="9"/>
      <c r="BK25" s="9"/>
      <c r="BL25" s="8">
        <f t="shared" si="18"/>
        <v>0</v>
      </c>
      <c r="BM25" s="8">
        <f t="shared" si="19"/>
        <v>0</v>
      </c>
      <c r="BN25" s="5"/>
    </row>
    <row r="26" spans="1:66" x14ac:dyDescent="0.3">
      <c r="A26" s="11" t="s">
        <v>53</v>
      </c>
      <c r="B26" s="12" t="s">
        <v>40</v>
      </c>
      <c r="C26" s="11" t="s">
        <v>52</v>
      </c>
      <c r="D26" s="11" t="s">
        <v>51</v>
      </c>
      <c r="E26" s="6">
        <v>39.506031</v>
      </c>
      <c r="F26" s="6">
        <v>-119.79505399999999</v>
      </c>
      <c r="G26" s="6"/>
      <c r="H26" s="6"/>
      <c r="I26" s="6"/>
      <c r="J26" s="3">
        <f t="shared" si="0"/>
        <v>0</v>
      </c>
      <c r="K26" s="3">
        <f t="shared" si="1"/>
        <v>0</v>
      </c>
      <c r="L26" s="5"/>
      <c r="M26" s="6"/>
      <c r="N26" s="6"/>
      <c r="O26" s="6"/>
      <c r="P26" s="7">
        <f t="shared" si="2"/>
        <v>0</v>
      </c>
      <c r="Q26" s="3">
        <f t="shared" si="3"/>
        <v>0</v>
      </c>
      <c r="R26" s="5"/>
      <c r="S26" s="6"/>
      <c r="T26" s="6"/>
      <c r="U26" s="6"/>
      <c r="V26" s="3">
        <f t="shared" si="4"/>
        <v>0</v>
      </c>
      <c r="W26" s="3">
        <f t="shared" si="5"/>
        <v>0</v>
      </c>
      <c r="X26" s="5"/>
      <c r="Y26" s="9"/>
      <c r="Z26" s="9"/>
      <c r="AA26" s="9"/>
      <c r="AB26" s="8">
        <f t="shared" si="6"/>
        <v>0</v>
      </c>
      <c r="AC26" s="8">
        <f t="shared" si="7"/>
        <v>0</v>
      </c>
      <c r="AD26" s="9"/>
      <c r="AE26" s="9"/>
      <c r="AF26" s="9"/>
      <c r="AG26" s="9"/>
      <c r="AH26" s="8">
        <f t="shared" si="8"/>
        <v>0</v>
      </c>
      <c r="AI26" s="8">
        <f t="shared" si="9"/>
        <v>0</v>
      </c>
      <c r="AJ26" s="5"/>
      <c r="AK26" s="6"/>
      <c r="AL26" s="6"/>
      <c r="AM26" s="6"/>
      <c r="AN26" s="3">
        <f t="shared" si="10"/>
        <v>0</v>
      </c>
      <c r="AO26" s="3">
        <f t="shared" si="11"/>
        <v>0</v>
      </c>
      <c r="AP26" s="5"/>
      <c r="AQ26" s="6"/>
      <c r="AR26" s="6"/>
      <c r="AS26" s="6"/>
      <c r="AT26" s="3">
        <f t="shared" si="12"/>
        <v>0</v>
      </c>
      <c r="AU26" s="3">
        <f t="shared" si="13"/>
        <v>0</v>
      </c>
      <c r="AV26" s="5"/>
      <c r="AW26" s="6"/>
      <c r="AX26" s="6"/>
      <c r="AY26" s="6"/>
      <c r="AZ26" s="3">
        <f t="shared" si="14"/>
        <v>0</v>
      </c>
      <c r="BA26" s="3">
        <f t="shared" si="15"/>
        <v>0</v>
      </c>
      <c r="BB26" s="5"/>
      <c r="BC26" s="9"/>
      <c r="BD26" s="9"/>
      <c r="BE26" s="9"/>
      <c r="BF26" s="8">
        <f t="shared" si="16"/>
        <v>0</v>
      </c>
      <c r="BG26" s="10">
        <f t="shared" si="17"/>
        <v>0</v>
      </c>
      <c r="BH26" s="9"/>
      <c r="BI26" s="9"/>
      <c r="BJ26" s="9"/>
      <c r="BK26" s="9"/>
      <c r="BL26" s="8">
        <f t="shared" si="18"/>
        <v>0</v>
      </c>
      <c r="BM26" s="8">
        <f t="shared" si="19"/>
        <v>0</v>
      </c>
      <c r="BN26" s="5"/>
    </row>
    <row r="27" spans="1:66" x14ac:dyDescent="0.3">
      <c r="A27" s="11" t="s">
        <v>41</v>
      </c>
      <c r="B27" s="12" t="s">
        <v>40</v>
      </c>
      <c r="C27" s="11" t="s">
        <v>39</v>
      </c>
      <c r="D27" s="11" t="s">
        <v>38</v>
      </c>
      <c r="E27" s="6">
        <v>39.545898000000001</v>
      </c>
      <c r="F27" s="6">
        <v>-119.819372</v>
      </c>
      <c r="G27" s="6"/>
      <c r="H27" s="6"/>
      <c r="I27" s="6"/>
      <c r="J27" s="3">
        <f t="shared" si="0"/>
        <v>0</v>
      </c>
      <c r="K27" s="3">
        <f t="shared" si="1"/>
        <v>0</v>
      </c>
      <c r="L27" s="5"/>
      <c r="M27" s="6"/>
      <c r="N27" s="6"/>
      <c r="O27" s="6"/>
      <c r="P27" s="7">
        <f t="shared" si="2"/>
        <v>0</v>
      </c>
      <c r="Q27" s="3">
        <f t="shared" si="3"/>
        <v>0</v>
      </c>
      <c r="R27" s="5"/>
      <c r="S27" s="6"/>
      <c r="T27" s="6"/>
      <c r="U27" s="6"/>
      <c r="V27" s="3">
        <f t="shared" si="4"/>
        <v>0</v>
      </c>
      <c r="W27" s="3">
        <f t="shared" si="5"/>
        <v>0</v>
      </c>
      <c r="X27" s="5"/>
      <c r="Y27" s="9"/>
      <c r="Z27" s="9"/>
      <c r="AA27" s="9"/>
      <c r="AB27" s="8">
        <f t="shared" si="6"/>
        <v>0</v>
      </c>
      <c r="AC27" s="8">
        <f t="shared" si="7"/>
        <v>0</v>
      </c>
      <c r="AD27" s="9"/>
      <c r="AE27" s="9"/>
      <c r="AF27" s="9"/>
      <c r="AG27" s="9"/>
      <c r="AH27" s="8">
        <f t="shared" si="8"/>
        <v>0</v>
      </c>
      <c r="AI27" s="8">
        <f t="shared" si="9"/>
        <v>0</v>
      </c>
      <c r="AJ27" s="5"/>
      <c r="AK27" s="6"/>
      <c r="AL27" s="6"/>
      <c r="AM27" s="6"/>
      <c r="AN27" s="3">
        <f t="shared" si="10"/>
        <v>0</v>
      </c>
      <c r="AO27" s="3">
        <f t="shared" si="11"/>
        <v>0</v>
      </c>
      <c r="AP27" s="5"/>
      <c r="AQ27" s="6"/>
      <c r="AR27" s="6"/>
      <c r="AS27" s="6"/>
      <c r="AT27" s="3">
        <f t="shared" si="12"/>
        <v>0</v>
      </c>
      <c r="AU27" s="3">
        <f t="shared" si="13"/>
        <v>0</v>
      </c>
      <c r="AV27" s="5"/>
      <c r="AW27" s="6"/>
      <c r="AX27" s="6"/>
      <c r="AY27" s="6"/>
      <c r="AZ27" s="3">
        <f t="shared" si="14"/>
        <v>0</v>
      </c>
      <c r="BA27" s="3">
        <f t="shared" si="15"/>
        <v>0</v>
      </c>
      <c r="BB27" s="5"/>
      <c r="BC27" s="9"/>
      <c r="BD27" s="9"/>
      <c r="BE27" s="9"/>
      <c r="BF27" s="8">
        <f t="shared" si="16"/>
        <v>0</v>
      </c>
      <c r="BG27" s="10">
        <f t="shared" si="17"/>
        <v>0</v>
      </c>
      <c r="BH27" s="9"/>
      <c r="BI27" s="9"/>
      <c r="BJ27" s="9"/>
      <c r="BK27" s="9"/>
      <c r="BL27" s="8">
        <f t="shared" si="18"/>
        <v>0</v>
      </c>
      <c r="BM27" s="8">
        <f t="shared" si="19"/>
        <v>0</v>
      </c>
      <c r="BN27" s="5"/>
    </row>
    <row r="28" spans="1:66" x14ac:dyDescent="0.3">
      <c r="A28" s="11" t="s">
        <v>353</v>
      </c>
      <c r="B28" s="12" t="s">
        <v>7</v>
      </c>
      <c r="C28" s="11" t="s">
        <v>352</v>
      </c>
      <c r="D28" s="11" t="s">
        <v>351</v>
      </c>
      <c r="E28" s="6">
        <v>39.606763999999998</v>
      </c>
      <c r="F28" s="6">
        <v>-119.837129</v>
      </c>
      <c r="G28" s="6"/>
      <c r="H28" s="6"/>
      <c r="I28" s="6"/>
      <c r="J28" s="3">
        <f t="shared" si="0"/>
        <v>0</v>
      </c>
      <c r="K28" s="3">
        <f t="shared" si="1"/>
        <v>0</v>
      </c>
      <c r="L28" s="5"/>
      <c r="M28" s="6"/>
      <c r="N28" s="6"/>
      <c r="O28" s="6"/>
      <c r="P28" s="7">
        <f t="shared" si="2"/>
        <v>0</v>
      </c>
      <c r="Q28" s="3">
        <f t="shared" si="3"/>
        <v>0</v>
      </c>
      <c r="R28" s="5"/>
      <c r="S28" s="6"/>
      <c r="T28" s="6"/>
      <c r="U28" s="6"/>
      <c r="V28" s="3">
        <f t="shared" si="4"/>
        <v>0</v>
      </c>
      <c r="W28" s="3">
        <f t="shared" si="5"/>
        <v>0</v>
      </c>
      <c r="X28" s="5"/>
      <c r="Y28" s="9"/>
      <c r="Z28" s="9"/>
      <c r="AA28" s="9"/>
      <c r="AB28" s="8">
        <f t="shared" si="6"/>
        <v>0</v>
      </c>
      <c r="AC28" s="8">
        <f t="shared" si="7"/>
        <v>0</v>
      </c>
      <c r="AD28" s="9"/>
      <c r="AE28" s="9"/>
      <c r="AF28" s="9"/>
      <c r="AG28" s="9"/>
      <c r="AH28" s="8">
        <f t="shared" si="8"/>
        <v>0</v>
      </c>
      <c r="AI28" s="8">
        <f t="shared" si="9"/>
        <v>0</v>
      </c>
      <c r="AJ28" s="5"/>
      <c r="AK28" s="6"/>
      <c r="AL28" s="6"/>
      <c r="AM28" s="6"/>
      <c r="AN28" s="3">
        <f t="shared" si="10"/>
        <v>0</v>
      </c>
      <c r="AO28" s="3">
        <f t="shared" si="11"/>
        <v>0</v>
      </c>
      <c r="AP28" s="5"/>
      <c r="AQ28" s="6"/>
      <c r="AR28" s="6"/>
      <c r="AS28" s="6"/>
      <c r="AT28" s="3">
        <f t="shared" si="12"/>
        <v>0</v>
      </c>
      <c r="AU28" s="3">
        <f t="shared" si="13"/>
        <v>0</v>
      </c>
      <c r="AV28" s="5"/>
      <c r="AW28" s="6"/>
      <c r="AX28" s="6"/>
      <c r="AY28" s="6"/>
      <c r="AZ28" s="3">
        <f t="shared" si="14"/>
        <v>0</v>
      </c>
      <c r="BA28" s="3">
        <f t="shared" si="15"/>
        <v>0</v>
      </c>
      <c r="BB28" s="5"/>
      <c r="BC28" s="9"/>
      <c r="BD28" s="9"/>
      <c r="BE28" s="9"/>
      <c r="BF28" s="8">
        <f t="shared" si="16"/>
        <v>0</v>
      </c>
      <c r="BG28" s="10">
        <f t="shared" si="17"/>
        <v>0</v>
      </c>
      <c r="BH28" s="9"/>
      <c r="BI28" s="9"/>
      <c r="BJ28" s="9"/>
      <c r="BK28" s="9"/>
      <c r="BL28" s="8">
        <f t="shared" si="18"/>
        <v>0</v>
      </c>
      <c r="BM28" s="8">
        <f t="shared" si="19"/>
        <v>0</v>
      </c>
      <c r="BN28" s="5"/>
    </row>
    <row r="29" spans="1:66" x14ac:dyDescent="0.3">
      <c r="A29" s="11" t="s">
        <v>350</v>
      </c>
      <c r="B29" s="12" t="s">
        <v>7</v>
      </c>
      <c r="C29" s="11" t="s">
        <v>349</v>
      </c>
      <c r="D29" s="11" t="s">
        <v>348</v>
      </c>
      <c r="E29" s="6">
        <v>39.579638000000003</v>
      </c>
      <c r="F29" s="6">
        <v>-119.78627400000001</v>
      </c>
      <c r="G29" s="6"/>
      <c r="H29" s="6"/>
      <c r="I29" s="6"/>
      <c r="J29" s="3">
        <f t="shared" si="0"/>
        <v>0</v>
      </c>
      <c r="K29" s="3">
        <f t="shared" si="1"/>
        <v>0</v>
      </c>
      <c r="L29" s="5"/>
      <c r="M29" s="6"/>
      <c r="N29" s="6"/>
      <c r="O29" s="6"/>
      <c r="P29" s="7">
        <f t="shared" si="2"/>
        <v>0</v>
      </c>
      <c r="Q29" s="3">
        <f t="shared" si="3"/>
        <v>0</v>
      </c>
      <c r="R29" s="5"/>
      <c r="S29" s="6"/>
      <c r="T29" s="6"/>
      <c r="U29" s="6"/>
      <c r="V29" s="3">
        <f t="shared" si="4"/>
        <v>0</v>
      </c>
      <c r="W29" s="3">
        <f t="shared" si="5"/>
        <v>0</v>
      </c>
      <c r="X29" s="5"/>
      <c r="Y29" s="9"/>
      <c r="Z29" s="9"/>
      <c r="AA29" s="9"/>
      <c r="AB29" s="8">
        <f t="shared" si="6"/>
        <v>0</v>
      </c>
      <c r="AC29" s="8">
        <f t="shared" si="7"/>
        <v>0</v>
      </c>
      <c r="AD29" s="9"/>
      <c r="AE29" s="9"/>
      <c r="AF29" s="9"/>
      <c r="AG29" s="9"/>
      <c r="AH29" s="8">
        <f t="shared" si="8"/>
        <v>0</v>
      </c>
      <c r="AI29" s="8">
        <f t="shared" si="9"/>
        <v>0</v>
      </c>
      <c r="AJ29" s="5"/>
      <c r="AK29" s="6"/>
      <c r="AL29" s="6"/>
      <c r="AM29" s="6"/>
      <c r="AN29" s="3">
        <f t="shared" si="10"/>
        <v>0</v>
      </c>
      <c r="AO29" s="3">
        <f t="shared" si="11"/>
        <v>0</v>
      </c>
      <c r="AP29" s="5"/>
      <c r="AQ29" s="6"/>
      <c r="AR29" s="6"/>
      <c r="AS29" s="6"/>
      <c r="AT29" s="3">
        <f t="shared" si="12"/>
        <v>0</v>
      </c>
      <c r="AU29" s="3">
        <f t="shared" si="13"/>
        <v>0</v>
      </c>
      <c r="AV29" s="5"/>
      <c r="AW29" s="6"/>
      <c r="AX29" s="6"/>
      <c r="AY29" s="6"/>
      <c r="AZ29" s="3">
        <f t="shared" si="14"/>
        <v>0</v>
      </c>
      <c r="BA29" s="3">
        <f t="shared" si="15"/>
        <v>0</v>
      </c>
      <c r="BB29" s="5"/>
      <c r="BC29" s="9"/>
      <c r="BD29" s="9"/>
      <c r="BE29" s="9"/>
      <c r="BF29" s="8">
        <f t="shared" si="16"/>
        <v>0</v>
      </c>
      <c r="BG29" s="10">
        <f t="shared" si="17"/>
        <v>0</v>
      </c>
      <c r="BH29" s="9"/>
      <c r="BI29" s="9"/>
      <c r="BJ29" s="9"/>
      <c r="BK29" s="9"/>
      <c r="BL29" s="8">
        <f t="shared" si="18"/>
        <v>0</v>
      </c>
      <c r="BM29" s="8">
        <f t="shared" si="19"/>
        <v>0</v>
      </c>
      <c r="BN29" s="5"/>
    </row>
    <row r="30" spans="1:66" x14ac:dyDescent="0.3">
      <c r="A30" s="11" t="s">
        <v>347</v>
      </c>
      <c r="B30" s="12" t="s">
        <v>7</v>
      </c>
      <c r="C30" s="11" t="s">
        <v>346</v>
      </c>
      <c r="D30" s="11" t="s">
        <v>345</v>
      </c>
      <c r="E30" s="6">
        <v>39.494373000000003</v>
      </c>
      <c r="F30" s="6">
        <v>-119.80963800000001</v>
      </c>
      <c r="G30" s="6"/>
      <c r="H30" s="6"/>
      <c r="I30" s="6"/>
      <c r="J30" s="3">
        <f t="shared" si="0"/>
        <v>0</v>
      </c>
      <c r="K30" s="3">
        <f t="shared" si="1"/>
        <v>0</v>
      </c>
      <c r="L30" s="5"/>
      <c r="M30" s="6"/>
      <c r="N30" s="6"/>
      <c r="O30" s="6"/>
      <c r="P30" s="7">
        <f t="shared" si="2"/>
        <v>0</v>
      </c>
      <c r="Q30" s="3">
        <f t="shared" si="3"/>
        <v>0</v>
      </c>
      <c r="R30" s="5"/>
      <c r="S30" s="6"/>
      <c r="T30" s="6"/>
      <c r="U30" s="6"/>
      <c r="V30" s="3">
        <f t="shared" si="4"/>
        <v>0</v>
      </c>
      <c r="W30" s="3">
        <f t="shared" si="5"/>
        <v>0</v>
      </c>
      <c r="X30" s="5"/>
      <c r="Y30" s="9"/>
      <c r="Z30" s="9"/>
      <c r="AA30" s="9"/>
      <c r="AB30" s="8">
        <f t="shared" si="6"/>
        <v>0</v>
      </c>
      <c r="AC30" s="8">
        <f t="shared" si="7"/>
        <v>0</v>
      </c>
      <c r="AD30" s="9"/>
      <c r="AE30" s="9"/>
      <c r="AF30" s="9"/>
      <c r="AG30" s="9"/>
      <c r="AH30" s="8">
        <f t="shared" si="8"/>
        <v>0</v>
      </c>
      <c r="AI30" s="8">
        <f t="shared" si="9"/>
        <v>0</v>
      </c>
      <c r="AJ30" s="5"/>
      <c r="AK30" s="6"/>
      <c r="AL30" s="6"/>
      <c r="AM30" s="6"/>
      <c r="AN30" s="3">
        <f t="shared" si="10"/>
        <v>0</v>
      </c>
      <c r="AO30" s="3">
        <f t="shared" si="11"/>
        <v>0</v>
      </c>
      <c r="AP30" s="5"/>
      <c r="AQ30" s="6"/>
      <c r="AR30" s="6"/>
      <c r="AS30" s="6"/>
      <c r="AT30" s="3">
        <f t="shared" si="12"/>
        <v>0</v>
      </c>
      <c r="AU30" s="3">
        <f t="shared" si="13"/>
        <v>0</v>
      </c>
      <c r="AV30" s="5"/>
      <c r="AW30" s="6"/>
      <c r="AX30" s="6"/>
      <c r="AY30" s="6"/>
      <c r="AZ30" s="3">
        <f t="shared" si="14"/>
        <v>0</v>
      </c>
      <c r="BA30" s="3">
        <f t="shared" si="15"/>
        <v>0</v>
      </c>
      <c r="BB30" s="5"/>
      <c r="BC30" s="9"/>
      <c r="BD30" s="9"/>
      <c r="BE30" s="9"/>
      <c r="BF30" s="8">
        <f t="shared" si="16"/>
        <v>0</v>
      </c>
      <c r="BG30" s="10">
        <f t="shared" si="17"/>
        <v>0</v>
      </c>
      <c r="BH30" s="9"/>
      <c r="BI30" s="9"/>
      <c r="BJ30" s="9"/>
      <c r="BK30" s="9"/>
      <c r="BL30" s="8">
        <f t="shared" si="18"/>
        <v>0</v>
      </c>
      <c r="BM30" s="8">
        <f t="shared" si="19"/>
        <v>0</v>
      </c>
      <c r="BN30" s="5"/>
    </row>
    <row r="31" spans="1:66" x14ac:dyDescent="0.3">
      <c r="A31" s="11" t="s">
        <v>341</v>
      </c>
      <c r="B31" s="12" t="s">
        <v>7</v>
      </c>
      <c r="C31" s="11" t="s">
        <v>340</v>
      </c>
      <c r="D31" s="11" t="s">
        <v>339</v>
      </c>
      <c r="E31" s="6">
        <v>39.580727000000003</v>
      </c>
      <c r="F31" s="6">
        <v>-119.706835</v>
      </c>
      <c r="G31" s="6"/>
      <c r="H31" s="6"/>
      <c r="I31" s="6"/>
      <c r="J31" s="3">
        <f t="shared" si="0"/>
        <v>0</v>
      </c>
      <c r="K31" s="3">
        <f t="shared" si="1"/>
        <v>0</v>
      </c>
      <c r="L31" s="5"/>
      <c r="M31" s="6"/>
      <c r="N31" s="6"/>
      <c r="O31" s="6"/>
      <c r="P31" s="7">
        <f t="shared" si="2"/>
        <v>0</v>
      </c>
      <c r="Q31" s="3">
        <f t="shared" si="3"/>
        <v>0</v>
      </c>
      <c r="R31" s="5"/>
      <c r="S31" s="6"/>
      <c r="T31" s="6"/>
      <c r="U31" s="6"/>
      <c r="V31" s="3">
        <f t="shared" si="4"/>
        <v>0</v>
      </c>
      <c r="W31" s="3">
        <f t="shared" si="5"/>
        <v>0</v>
      </c>
      <c r="X31" s="5"/>
      <c r="Y31" s="9"/>
      <c r="Z31" s="9"/>
      <c r="AA31" s="9"/>
      <c r="AB31" s="8">
        <f t="shared" si="6"/>
        <v>0</v>
      </c>
      <c r="AC31" s="8">
        <f t="shared" si="7"/>
        <v>0</v>
      </c>
      <c r="AD31" s="9"/>
      <c r="AE31" s="9"/>
      <c r="AF31" s="9"/>
      <c r="AG31" s="9"/>
      <c r="AH31" s="8">
        <f t="shared" si="8"/>
        <v>0</v>
      </c>
      <c r="AI31" s="8">
        <f t="shared" si="9"/>
        <v>0</v>
      </c>
      <c r="AJ31" s="5"/>
      <c r="AK31" s="6"/>
      <c r="AL31" s="6"/>
      <c r="AM31" s="6"/>
      <c r="AN31" s="3">
        <f t="shared" si="10"/>
        <v>0</v>
      </c>
      <c r="AO31" s="3">
        <f t="shared" si="11"/>
        <v>0</v>
      </c>
      <c r="AP31" s="5"/>
      <c r="AQ31" s="6"/>
      <c r="AR31" s="6"/>
      <c r="AS31" s="6"/>
      <c r="AT31" s="3">
        <f t="shared" si="12"/>
        <v>0</v>
      </c>
      <c r="AU31" s="3">
        <f t="shared" si="13"/>
        <v>0</v>
      </c>
      <c r="AV31" s="5"/>
      <c r="AW31" s="6"/>
      <c r="AX31" s="6"/>
      <c r="AY31" s="6"/>
      <c r="AZ31" s="3">
        <f t="shared" si="14"/>
        <v>0</v>
      </c>
      <c r="BA31" s="3">
        <f t="shared" si="15"/>
        <v>0</v>
      </c>
      <c r="BB31" s="5"/>
      <c r="BC31" s="9"/>
      <c r="BD31" s="9"/>
      <c r="BE31" s="9"/>
      <c r="BF31" s="8">
        <f t="shared" si="16"/>
        <v>0</v>
      </c>
      <c r="BG31" s="10">
        <f t="shared" si="17"/>
        <v>0</v>
      </c>
      <c r="BH31" s="9"/>
      <c r="BI31" s="9"/>
      <c r="BJ31" s="9"/>
      <c r="BK31" s="9"/>
      <c r="BL31" s="8">
        <f t="shared" si="18"/>
        <v>0</v>
      </c>
      <c r="BM31" s="8">
        <f t="shared" si="19"/>
        <v>0</v>
      </c>
      <c r="BN31" s="5"/>
    </row>
    <row r="32" spans="1:66" x14ac:dyDescent="0.3">
      <c r="A32" s="11" t="s">
        <v>338</v>
      </c>
      <c r="B32" s="12" t="s">
        <v>7</v>
      </c>
      <c r="C32" s="11" t="s">
        <v>337</v>
      </c>
      <c r="D32" s="11" t="s">
        <v>336</v>
      </c>
      <c r="E32" s="6">
        <v>39.504519000000002</v>
      </c>
      <c r="F32" s="6">
        <v>-119.825688</v>
      </c>
      <c r="G32" s="6"/>
      <c r="H32" s="6"/>
      <c r="I32" s="6"/>
      <c r="J32" s="3">
        <f t="shared" si="0"/>
        <v>0</v>
      </c>
      <c r="K32" s="3">
        <f t="shared" si="1"/>
        <v>0</v>
      </c>
      <c r="L32" s="5"/>
      <c r="M32" s="6"/>
      <c r="N32" s="6"/>
      <c r="O32" s="6"/>
      <c r="P32" s="7">
        <f t="shared" si="2"/>
        <v>0</v>
      </c>
      <c r="Q32" s="3">
        <f t="shared" si="3"/>
        <v>0</v>
      </c>
      <c r="R32" s="5"/>
      <c r="S32" s="6"/>
      <c r="T32" s="6"/>
      <c r="U32" s="6"/>
      <c r="V32" s="3">
        <f t="shared" si="4"/>
        <v>0</v>
      </c>
      <c r="W32" s="3">
        <f t="shared" si="5"/>
        <v>0</v>
      </c>
      <c r="X32" s="5"/>
      <c r="Y32" s="9"/>
      <c r="Z32" s="9"/>
      <c r="AA32" s="9"/>
      <c r="AB32" s="8">
        <f t="shared" si="6"/>
        <v>0</v>
      </c>
      <c r="AC32" s="8">
        <f t="shared" si="7"/>
        <v>0</v>
      </c>
      <c r="AD32" s="9"/>
      <c r="AE32" s="9"/>
      <c r="AF32" s="9"/>
      <c r="AG32" s="9"/>
      <c r="AH32" s="8">
        <f t="shared" si="8"/>
        <v>0</v>
      </c>
      <c r="AI32" s="8">
        <f t="shared" si="9"/>
        <v>0</v>
      </c>
      <c r="AJ32" s="5"/>
      <c r="AK32" s="6"/>
      <c r="AL32" s="6"/>
      <c r="AM32" s="6"/>
      <c r="AN32" s="3">
        <f t="shared" si="10"/>
        <v>0</v>
      </c>
      <c r="AO32" s="3">
        <f t="shared" si="11"/>
        <v>0</v>
      </c>
      <c r="AP32" s="5"/>
      <c r="AQ32" s="6"/>
      <c r="AR32" s="6"/>
      <c r="AS32" s="6"/>
      <c r="AT32" s="3">
        <f t="shared" si="12"/>
        <v>0</v>
      </c>
      <c r="AU32" s="3">
        <f t="shared" si="13"/>
        <v>0</v>
      </c>
      <c r="AV32" s="5"/>
      <c r="AW32" s="6"/>
      <c r="AX32" s="6"/>
      <c r="AY32" s="6"/>
      <c r="AZ32" s="3">
        <f t="shared" si="14"/>
        <v>0</v>
      </c>
      <c r="BA32" s="3">
        <f t="shared" si="15"/>
        <v>0</v>
      </c>
      <c r="BB32" s="5"/>
      <c r="BC32" s="9"/>
      <c r="BD32" s="9"/>
      <c r="BE32" s="9"/>
      <c r="BF32" s="8">
        <f t="shared" si="16"/>
        <v>0</v>
      </c>
      <c r="BG32" s="10">
        <f t="shared" si="17"/>
        <v>0</v>
      </c>
      <c r="BH32" s="9"/>
      <c r="BI32" s="9"/>
      <c r="BJ32" s="9"/>
      <c r="BK32" s="9"/>
      <c r="BL32" s="8">
        <f t="shared" si="18"/>
        <v>0</v>
      </c>
      <c r="BM32" s="8">
        <f t="shared" si="19"/>
        <v>0</v>
      </c>
      <c r="BN32" s="5"/>
    </row>
    <row r="33" spans="1:66" x14ac:dyDescent="0.3">
      <c r="A33" s="11" t="s">
        <v>335</v>
      </c>
      <c r="B33" s="12" t="s">
        <v>7</v>
      </c>
      <c r="C33" s="11" t="s">
        <v>334</v>
      </c>
      <c r="D33" s="11" t="s">
        <v>333</v>
      </c>
      <c r="E33" s="6">
        <v>39.608181000000002</v>
      </c>
      <c r="F33" s="6">
        <v>-119.783112</v>
      </c>
      <c r="G33" s="6"/>
      <c r="H33" s="6"/>
      <c r="I33" s="6"/>
      <c r="J33" s="3">
        <f t="shared" si="0"/>
        <v>0</v>
      </c>
      <c r="K33" s="3">
        <f t="shared" si="1"/>
        <v>0</v>
      </c>
      <c r="L33" s="5"/>
      <c r="M33" s="6"/>
      <c r="N33" s="6"/>
      <c r="O33" s="6"/>
      <c r="P33" s="7">
        <f t="shared" si="2"/>
        <v>0</v>
      </c>
      <c r="Q33" s="3">
        <f t="shared" si="3"/>
        <v>0</v>
      </c>
      <c r="R33" s="5"/>
      <c r="S33" s="6"/>
      <c r="T33" s="6"/>
      <c r="U33" s="6"/>
      <c r="V33" s="3">
        <f t="shared" si="4"/>
        <v>0</v>
      </c>
      <c r="W33" s="3">
        <f t="shared" si="5"/>
        <v>0</v>
      </c>
      <c r="X33" s="5"/>
      <c r="Y33" s="9"/>
      <c r="Z33" s="9"/>
      <c r="AA33" s="9"/>
      <c r="AB33" s="8">
        <f t="shared" si="6"/>
        <v>0</v>
      </c>
      <c r="AC33" s="8">
        <f t="shared" si="7"/>
        <v>0</v>
      </c>
      <c r="AD33" s="9"/>
      <c r="AE33" s="9"/>
      <c r="AF33" s="9"/>
      <c r="AG33" s="9"/>
      <c r="AH33" s="8">
        <f t="shared" si="8"/>
        <v>0</v>
      </c>
      <c r="AI33" s="8">
        <f t="shared" si="9"/>
        <v>0</v>
      </c>
      <c r="AJ33" s="5"/>
      <c r="AK33" s="6"/>
      <c r="AL33" s="6"/>
      <c r="AM33" s="6"/>
      <c r="AN33" s="3">
        <f t="shared" si="10"/>
        <v>0</v>
      </c>
      <c r="AO33" s="3">
        <f t="shared" si="11"/>
        <v>0</v>
      </c>
      <c r="AP33" s="5"/>
      <c r="AQ33" s="6"/>
      <c r="AR33" s="6"/>
      <c r="AS33" s="6"/>
      <c r="AT33" s="3">
        <f t="shared" si="12"/>
        <v>0</v>
      </c>
      <c r="AU33" s="3">
        <f t="shared" si="13"/>
        <v>0</v>
      </c>
      <c r="AV33" s="5"/>
      <c r="AW33" s="6"/>
      <c r="AX33" s="6"/>
      <c r="AY33" s="6"/>
      <c r="AZ33" s="3">
        <f t="shared" si="14"/>
        <v>0</v>
      </c>
      <c r="BA33" s="3">
        <f t="shared" si="15"/>
        <v>0</v>
      </c>
      <c r="BB33" s="5"/>
      <c r="BC33" s="9"/>
      <c r="BD33" s="9"/>
      <c r="BE33" s="9"/>
      <c r="BF33" s="8">
        <f t="shared" si="16"/>
        <v>0</v>
      </c>
      <c r="BG33" s="10">
        <f t="shared" si="17"/>
        <v>0</v>
      </c>
      <c r="BH33" s="9"/>
      <c r="BI33" s="9"/>
      <c r="BJ33" s="9"/>
      <c r="BK33" s="9"/>
      <c r="BL33" s="8">
        <f t="shared" si="18"/>
        <v>0</v>
      </c>
      <c r="BM33" s="8">
        <f t="shared" si="19"/>
        <v>0</v>
      </c>
      <c r="BN33" s="5"/>
    </row>
    <row r="34" spans="1:66" x14ac:dyDescent="0.3">
      <c r="A34" s="11" t="s">
        <v>329</v>
      </c>
      <c r="B34" s="12" t="s">
        <v>7</v>
      </c>
      <c r="C34" s="11" t="s">
        <v>328</v>
      </c>
      <c r="D34" s="11" t="s">
        <v>327</v>
      </c>
      <c r="E34" s="6">
        <v>38.936731000000002</v>
      </c>
      <c r="F34" s="6">
        <v>-119.641409</v>
      </c>
      <c r="G34" s="6"/>
      <c r="H34" s="6"/>
      <c r="I34" s="6"/>
      <c r="J34" s="3">
        <f t="shared" si="0"/>
        <v>0</v>
      </c>
      <c r="K34" s="3">
        <f t="shared" si="1"/>
        <v>0</v>
      </c>
      <c r="L34" s="5"/>
      <c r="M34" s="6"/>
      <c r="N34" s="6"/>
      <c r="O34" s="6"/>
      <c r="P34" s="7">
        <f t="shared" si="2"/>
        <v>0</v>
      </c>
      <c r="Q34" s="3">
        <f t="shared" si="3"/>
        <v>0</v>
      </c>
      <c r="R34" s="5"/>
      <c r="S34" s="6"/>
      <c r="T34" s="6"/>
      <c r="U34" s="6"/>
      <c r="V34" s="3">
        <f t="shared" si="4"/>
        <v>0</v>
      </c>
      <c r="W34" s="3">
        <f t="shared" si="5"/>
        <v>0</v>
      </c>
      <c r="X34" s="5"/>
      <c r="Y34" s="9"/>
      <c r="Z34" s="9"/>
      <c r="AA34" s="9"/>
      <c r="AB34" s="8">
        <f t="shared" si="6"/>
        <v>0</v>
      </c>
      <c r="AC34" s="8">
        <f t="shared" si="7"/>
        <v>0</v>
      </c>
      <c r="AD34" s="9"/>
      <c r="AE34" s="9"/>
      <c r="AF34" s="9"/>
      <c r="AG34" s="9"/>
      <c r="AH34" s="8">
        <f t="shared" si="8"/>
        <v>0</v>
      </c>
      <c r="AI34" s="8">
        <f t="shared" si="9"/>
        <v>0</v>
      </c>
      <c r="AJ34" s="5"/>
      <c r="AK34" s="6"/>
      <c r="AL34" s="6"/>
      <c r="AM34" s="6"/>
      <c r="AN34" s="3">
        <f t="shared" si="10"/>
        <v>0</v>
      </c>
      <c r="AO34" s="3">
        <f t="shared" si="11"/>
        <v>0</v>
      </c>
      <c r="AP34" s="5"/>
      <c r="AQ34" s="6"/>
      <c r="AR34" s="6"/>
      <c r="AS34" s="6"/>
      <c r="AT34" s="3">
        <f t="shared" si="12"/>
        <v>0</v>
      </c>
      <c r="AU34" s="3">
        <f t="shared" si="13"/>
        <v>0</v>
      </c>
      <c r="AV34" s="5"/>
      <c r="AW34" s="6"/>
      <c r="AX34" s="6"/>
      <c r="AY34" s="6"/>
      <c r="AZ34" s="3">
        <f t="shared" si="14"/>
        <v>0</v>
      </c>
      <c r="BA34" s="3">
        <f t="shared" si="15"/>
        <v>0</v>
      </c>
      <c r="BB34" s="5"/>
      <c r="BC34" s="9"/>
      <c r="BD34" s="9"/>
      <c r="BE34" s="9"/>
      <c r="BF34" s="8">
        <f t="shared" si="16"/>
        <v>0</v>
      </c>
      <c r="BG34" s="10">
        <f t="shared" si="17"/>
        <v>0</v>
      </c>
      <c r="BH34" s="9"/>
      <c r="BI34" s="9"/>
      <c r="BJ34" s="9"/>
      <c r="BK34" s="9"/>
      <c r="BL34" s="8">
        <f t="shared" si="18"/>
        <v>0</v>
      </c>
      <c r="BM34" s="8">
        <f t="shared" si="19"/>
        <v>0</v>
      </c>
      <c r="BN34" s="5"/>
    </row>
    <row r="35" spans="1:66" x14ac:dyDescent="0.3">
      <c r="A35" s="11" t="s">
        <v>326</v>
      </c>
      <c r="B35" s="12" t="s">
        <v>7</v>
      </c>
      <c r="C35" s="11" t="s">
        <v>325</v>
      </c>
      <c r="D35" s="11" t="s">
        <v>324</v>
      </c>
      <c r="E35" s="6">
        <v>39.520755999999999</v>
      </c>
      <c r="F35" s="6">
        <v>-119.794594</v>
      </c>
      <c r="G35" s="6"/>
      <c r="H35" s="6"/>
      <c r="I35" s="6"/>
      <c r="J35" s="3">
        <f t="shared" si="0"/>
        <v>0</v>
      </c>
      <c r="K35" s="3">
        <f t="shared" si="1"/>
        <v>0</v>
      </c>
      <c r="L35" s="5"/>
      <c r="M35" s="6"/>
      <c r="N35" s="6"/>
      <c r="O35" s="6"/>
      <c r="P35" s="7">
        <f t="shared" si="2"/>
        <v>0</v>
      </c>
      <c r="Q35" s="3">
        <f t="shared" si="3"/>
        <v>0</v>
      </c>
      <c r="R35" s="5"/>
      <c r="S35" s="6"/>
      <c r="T35" s="6"/>
      <c r="U35" s="6"/>
      <c r="V35" s="3">
        <f t="shared" si="4"/>
        <v>0</v>
      </c>
      <c r="W35" s="3">
        <f t="shared" si="5"/>
        <v>0</v>
      </c>
      <c r="X35" s="5"/>
      <c r="Y35" s="9"/>
      <c r="Z35" s="9"/>
      <c r="AA35" s="9"/>
      <c r="AB35" s="8">
        <f t="shared" si="6"/>
        <v>0</v>
      </c>
      <c r="AC35" s="8">
        <f t="shared" si="7"/>
        <v>0</v>
      </c>
      <c r="AD35" s="9"/>
      <c r="AE35" s="9"/>
      <c r="AF35" s="9"/>
      <c r="AG35" s="9"/>
      <c r="AH35" s="8">
        <f t="shared" si="8"/>
        <v>0</v>
      </c>
      <c r="AI35" s="8">
        <f t="shared" si="9"/>
        <v>0</v>
      </c>
      <c r="AJ35" s="5"/>
      <c r="AK35" s="6"/>
      <c r="AL35" s="6"/>
      <c r="AM35" s="6"/>
      <c r="AN35" s="3">
        <f t="shared" si="10"/>
        <v>0</v>
      </c>
      <c r="AO35" s="3">
        <f t="shared" si="11"/>
        <v>0</v>
      </c>
      <c r="AP35" s="5"/>
      <c r="AQ35" s="6"/>
      <c r="AR35" s="6"/>
      <c r="AS35" s="6"/>
      <c r="AT35" s="3">
        <f t="shared" si="12"/>
        <v>0</v>
      </c>
      <c r="AU35" s="3">
        <f t="shared" si="13"/>
        <v>0</v>
      </c>
      <c r="AV35" s="5"/>
      <c r="AW35" s="6"/>
      <c r="AX35" s="6"/>
      <c r="AY35" s="6"/>
      <c r="AZ35" s="3">
        <f t="shared" si="14"/>
        <v>0</v>
      </c>
      <c r="BA35" s="3">
        <f t="shared" si="15"/>
        <v>0</v>
      </c>
      <c r="BB35" s="5"/>
      <c r="BC35" s="9"/>
      <c r="BD35" s="9"/>
      <c r="BE35" s="9"/>
      <c r="BF35" s="8">
        <f t="shared" si="16"/>
        <v>0</v>
      </c>
      <c r="BG35" s="10">
        <f t="shared" si="17"/>
        <v>0</v>
      </c>
      <c r="BH35" s="9"/>
      <c r="BI35" s="9"/>
      <c r="BJ35" s="9"/>
      <c r="BK35" s="9"/>
      <c r="BL35" s="8">
        <f t="shared" si="18"/>
        <v>0</v>
      </c>
      <c r="BM35" s="8">
        <f t="shared" si="19"/>
        <v>0</v>
      </c>
      <c r="BN35" s="5"/>
    </row>
    <row r="36" spans="1:66" x14ac:dyDescent="0.3">
      <c r="A36" s="11" t="s">
        <v>320</v>
      </c>
      <c r="B36" s="12" t="s">
        <v>7</v>
      </c>
      <c r="C36" s="11" t="s">
        <v>319</v>
      </c>
      <c r="D36" s="11" t="s">
        <v>318</v>
      </c>
      <c r="E36" s="6">
        <v>39.403370000000002</v>
      </c>
      <c r="F36" s="6">
        <v>-119.72618300000001</v>
      </c>
      <c r="G36" s="6"/>
      <c r="H36" s="6"/>
      <c r="I36" s="6"/>
      <c r="J36" s="3">
        <f t="shared" si="0"/>
        <v>0</v>
      </c>
      <c r="K36" s="3">
        <f t="shared" si="1"/>
        <v>0</v>
      </c>
      <c r="L36" s="5"/>
      <c r="M36" s="6"/>
      <c r="N36" s="6"/>
      <c r="O36" s="6"/>
      <c r="P36" s="7">
        <f t="shared" si="2"/>
        <v>0</v>
      </c>
      <c r="Q36" s="3">
        <f t="shared" si="3"/>
        <v>0</v>
      </c>
      <c r="R36" s="5"/>
      <c r="S36" s="6"/>
      <c r="T36" s="6"/>
      <c r="U36" s="6"/>
      <c r="V36" s="3">
        <f t="shared" si="4"/>
        <v>0</v>
      </c>
      <c r="W36" s="3">
        <f t="shared" si="5"/>
        <v>0</v>
      </c>
      <c r="X36" s="5"/>
      <c r="Y36" s="9"/>
      <c r="Z36" s="9"/>
      <c r="AA36" s="9"/>
      <c r="AB36" s="8">
        <f t="shared" si="6"/>
        <v>0</v>
      </c>
      <c r="AC36" s="8">
        <f t="shared" si="7"/>
        <v>0</v>
      </c>
      <c r="AD36" s="9"/>
      <c r="AE36" s="9"/>
      <c r="AF36" s="9"/>
      <c r="AG36" s="9"/>
      <c r="AH36" s="8">
        <f t="shared" si="8"/>
        <v>0</v>
      </c>
      <c r="AI36" s="8">
        <f t="shared" si="9"/>
        <v>0</v>
      </c>
      <c r="AJ36" s="5"/>
      <c r="AK36" s="6"/>
      <c r="AL36" s="6"/>
      <c r="AM36" s="6"/>
      <c r="AN36" s="3">
        <f t="shared" si="10"/>
        <v>0</v>
      </c>
      <c r="AO36" s="3">
        <f t="shared" si="11"/>
        <v>0</v>
      </c>
      <c r="AP36" s="5"/>
      <c r="AQ36" s="6"/>
      <c r="AR36" s="6"/>
      <c r="AS36" s="6"/>
      <c r="AT36" s="3">
        <f t="shared" si="12"/>
        <v>0</v>
      </c>
      <c r="AU36" s="3">
        <f t="shared" si="13"/>
        <v>0</v>
      </c>
      <c r="AV36" s="5"/>
      <c r="AW36" s="6"/>
      <c r="AX36" s="6"/>
      <c r="AY36" s="6"/>
      <c r="AZ36" s="3">
        <f t="shared" si="14"/>
        <v>0</v>
      </c>
      <c r="BA36" s="3">
        <f t="shared" si="15"/>
        <v>0</v>
      </c>
      <c r="BB36" s="5"/>
      <c r="BC36" s="9"/>
      <c r="BD36" s="9"/>
      <c r="BE36" s="9"/>
      <c r="BF36" s="8">
        <f t="shared" si="16"/>
        <v>0</v>
      </c>
      <c r="BG36" s="10">
        <f t="shared" si="17"/>
        <v>0</v>
      </c>
      <c r="BH36" s="9"/>
      <c r="BI36" s="9"/>
      <c r="BJ36" s="9"/>
      <c r="BK36" s="9"/>
      <c r="BL36" s="8">
        <f t="shared" si="18"/>
        <v>0</v>
      </c>
      <c r="BM36" s="8">
        <f t="shared" si="19"/>
        <v>0</v>
      </c>
      <c r="BN36" s="5"/>
    </row>
    <row r="37" spans="1:66" x14ac:dyDescent="0.3">
      <c r="A37" s="11" t="s">
        <v>317</v>
      </c>
      <c r="B37" s="12" t="s">
        <v>7</v>
      </c>
      <c r="C37" s="11" t="s">
        <v>316</v>
      </c>
      <c r="D37" s="11" t="s">
        <v>315</v>
      </c>
      <c r="E37" s="6">
        <v>39.550120999999997</v>
      </c>
      <c r="F37" s="6">
        <v>-119.784673</v>
      </c>
      <c r="G37" s="6"/>
      <c r="H37" s="6"/>
      <c r="I37" s="6"/>
      <c r="J37" s="3">
        <f t="shared" si="0"/>
        <v>0</v>
      </c>
      <c r="K37" s="3">
        <f t="shared" si="1"/>
        <v>0</v>
      </c>
      <c r="L37" s="5"/>
      <c r="M37" s="6"/>
      <c r="N37" s="6"/>
      <c r="O37" s="6"/>
      <c r="P37" s="7">
        <f t="shared" si="2"/>
        <v>0</v>
      </c>
      <c r="Q37" s="3">
        <f t="shared" si="3"/>
        <v>0</v>
      </c>
      <c r="R37" s="5"/>
      <c r="S37" s="6"/>
      <c r="T37" s="6"/>
      <c r="U37" s="6"/>
      <c r="V37" s="3">
        <f t="shared" si="4"/>
        <v>0</v>
      </c>
      <c r="W37" s="3">
        <f t="shared" si="5"/>
        <v>0</v>
      </c>
      <c r="X37" s="5"/>
      <c r="Y37" s="9"/>
      <c r="Z37" s="9"/>
      <c r="AA37" s="9"/>
      <c r="AB37" s="8">
        <f t="shared" si="6"/>
        <v>0</v>
      </c>
      <c r="AC37" s="8">
        <f t="shared" si="7"/>
        <v>0</v>
      </c>
      <c r="AD37" s="9"/>
      <c r="AE37" s="9"/>
      <c r="AF37" s="9"/>
      <c r="AG37" s="9"/>
      <c r="AH37" s="8">
        <f t="shared" si="8"/>
        <v>0</v>
      </c>
      <c r="AI37" s="8">
        <f t="shared" si="9"/>
        <v>0</v>
      </c>
      <c r="AJ37" s="5"/>
      <c r="AK37" s="6"/>
      <c r="AL37" s="6"/>
      <c r="AM37" s="6"/>
      <c r="AN37" s="3">
        <f t="shared" si="10"/>
        <v>0</v>
      </c>
      <c r="AO37" s="3">
        <f t="shared" si="11"/>
        <v>0</v>
      </c>
      <c r="AP37" s="5"/>
      <c r="AQ37" s="6"/>
      <c r="AR37" s="6"/>
      <c r="AS37" s="6"/>
      <c r="AT37" s="3">
        <f t="shared" si="12"/>
        <v>0</v>
      </c>
      <c r="AU37" s="3">
        <f t="shared" si="13"/>
        <v>0</v>
      </c>
      <c r="AV37" s="5"/>
      <c r="AW37" s="6"/>
      <c r="AX37" s="6"/>
      <c r="AY37" s="6"/>
      <c r="AZ37" s="3">
        <f t="shared" si="14"/>
        <v>0</v>
      </c>
      <c r="BA37" s="3">
        <f t="shared" si="15"/>
        <v>0</v>
      </c>
      <c r="BB37" s="5"/>
      <c r="BC37" s="9"/>
      <c r="BD37" s="9"/>
      <c r="BE37" s="9"/>
      <c r="BF37" s="8">
        <f t="shared" si="16"/>
        <v>0</v>
      </c>
      <c r="BG37" s="10">
        <f t="shared" si="17"/>
        <v>0</v>
      </c>
      <c r="BH37" s="9"/>
      <c r="BI37" s="9"/>
      <c r="BJ37" s="9"/>
      <c r="BK37" s="9"/>
      <c r="BL37" s="8">
        <f t="shared" si="18"/>
        <v>0</v>
      </c>
      <c r="BM37" s="8">
        <f t="shared" si="19"/>
        <v>0</v>
      </c>
      <c r="BN37" s="5"/>
    </row>
    <row r="38" spans="1:66" x14ac:dyDescent="0.3">
      <c r="A38" s="11" t="s">
        <v>314</v>
      </c>
      <c r="B38" s="12" t="s">
        <v>7</v>
      </c>
      <c r="C38" s="11" t="s">
        <v>313</v>
      </c>
      <c r="D38" s="11" t="s">
        <v>312</v>
      </c>
      <c r="E38" s="6">
        <v>39.482658999999998</v>
      </c>
      <c r="F38" s="6">
        <v>-119.857292</v>
      </c>
      <c r="G38" s="6"/>
      <c r="H38" s="6"/>
      <c r="I38" s="6"/>
      <c r="J38" s="3">
        <f t="shared" si="0"/>
        <v>0</v>
      </c>
      <c r="K38" s="3">
        <f t="shared" si="1"/>
        <v>0</v>
      </c>
      <c r="L38" s="5"/>
      <c r="M38" s="6"/>
      <c r="N38" s="6"/>
      <c r="O38" s="6"/>
      <c r="P38" s="7">
        <f t="shared" si="2"/>
        <v>0</v>
      </c>
      <c r="Q38" s="3">
        <f t="shared" si="3"/>
        <v>0</v>
      </c>
      <c r="R38" s="5"/>
      <c r="S38" s="6"/>
      <c r="T38" s="6"/>
      <c r="U38" s="6"/>
      <c r="V38" s="3">
        <f t="shared" si="4"/>
        <v>0</v>
      </c>
      <c r="W38" s="3">
        <f t="shared" si="5"/>
        <v>0</v>
      </c>
      <c r="X38" s="5"/>
      <c r="Y38" s="9"/>
      <c r="Z38" s="9"/>
      <c r="AA38" s="9"/>
      <c r="AB38" s="8">
        <f t="shared" si="6"/>
        <v>0</v>
      </c>
      <c r="AC38" s="8">
        <f t="shared" si="7"/>
        <v>0</v>
      </c>
      <c r="AD38" s="9"/>
      <c r="AE38" s="9"/>
      <c r="AF38" s="9"/>
      <c r="AG38" s="9"/>
      <c r="AH38" s="8">
        <f t="shared" si="8"/>
        <v>0</v>
      </c>
      <c r="AI38" s="8">
        <f t="shared" si="9"/>
        <v>0</v>
      </c>
      <c r="AJ38" s="5"/>
      <c r="AK38" s="6"/>
      <c r="AL38" s="6"/>
      <c r="AM38" s="6"/>
      <c r="AN38" s="3">
        <f t="shared" si="10"/>
        <v>0</v>
      </c>
      <c r="AO38" s="3">
        <f t="shared" si="11"/>
        <v>0</v>
      </c>
      <c r="AP38" s="5"/>
      <c r="AQ38" s="6"/>
      <c r="AR38" s="6"/>
      <c r="AS38" s="6"/>
      <c r="AT38" s="3">
        <f t="shared" si="12"/>
        <v>0</v>
      </c>
      <c r="AU38" s="3">
        <f t="shared" si="13"/>
        <v>0</v>
      </c>
      <c r="AV38" s="5"/>
      <c r="AW38" s="6"/>
      <c r="AX38" s="6"/>
      <c r="AY38" s="6"/>
      <c r="AZ38" s="3">
        <f t="shared" si="14"/>
        <v>0</v>
      </c>
      <c r="BA38" s="3">
        <f t="shared" si="15"/>
        <v>0</v>
      </c>
      <c r="BB38" s="5"/>
      <c r="BC38" s="9"/>
      <c r="BD38" s="9"/>
      <c r="BE38" s="9"/>
      <c r="BF38" s="8">
        <f t="shared" si="16"/>
        <v>0</v>
      </c>
      <c r="BG38" s="10">
        <f t="shared" si="17"/>
        <v>0</v>
      </c>
      <c r="BH38" s="9"/>
      <c r="BI38" s="9"/>
      <c r="BJ38" s="9"/>
      <c r="BK38" s="9"/>
      <c r="BL38" s="8">
        <f t="shared" si="18"/>
        <v>0</v>
      </c>
      <c r="BM38" s="8">
        <f t="shared" si="19"/>
        <v>0</v>
      </c>
      <c r="BN38" s="5"/>
    </row>
    <row r="39" spans="1:66" x14ac:dyDescent="0.3">
      <c r="A39" s="11" t="s">
        <v>305</v>
      </c>
      <c r="B39" s="12" t="s">
        <v>7</v>
      </c>
      <c r="C39" s="11" t="s">
        <v>304</v>
      </c>
      <c r="D39" s="11" t="s">
        <v>303</v>
      </c>
      <c r="E39" s="6">
        <v>39.509554999999999</v>
      </c>
      <c r="F39" s="6">
        <v>-119.784676</v>
      </c>
      <c r="G39" s="6"/>
      <c r="H39" s="6"/>
      <c r="I39" s="6"/>
      <c r="J39" s="3">
        <f t="shared" si="0"/>
        <v>0</v>
      </c>
      <c r="K39" s="3">
        <f t="shared" si="1"/>
        <v>0</v>
      </c>
      <c r="L39" s="5"/>
      <c r="M39" s="6"/>
      <c r="N39" s="6"/>
      <c r="O39" s="6"/>
      <c r="P39" s="7">
        <f t="shared" si="2"/>
        <v>0</v>
      </c>
      <c r="Q39" s="3">
        <f t="shared" si="3"/>
        <v>0</v>
      </c>
      <c r="R39" s="5"/>
      <c r="S39" s="6"/>
      <c r="T39" s="6"/>
      <c r="U39" s="6"/>
      <c r="V39" s="3">
        <f t="shared" si="4"/>
        <v>0</v>
      </c>
      <c r="W39" s="3">
        <f t="shared" si="5"/>
        <v>0</v>
      </c>
      <c r="X39" s="5"/>
      <c r="Y39" s="9"/>
      <c r="Z39" s="9"/>
      <c r="AA39" s="9"/>
      <c r="AB39" s="8">
        <f t="shared" si="6"/>
        <v>0</v>
      </c>
      <c r="AC39" s="8">
        <f t="shared" si="7"/>
        <v>0</v>
      </c>
      <c r="AD39" s="9"/>
      <c r="AE39" s="9"/>
      <c r="AF39" s="9"/>
      <c r="AG39" s="9"/>
      <c r="AH39" s="8">
        <f t="shared" si="8"/>
        <v>0</v>
      </c>
      <c r="AI39" s="8">
        <f t="shared" si="9"/>
        <v>0</v>
      </c>
      <c r="AJ39" s="5"/>
      <c r="AK39" s="6"/>
      <c r="AL39" s="6"/>
      <c r="AM39" s="6"/>
      <c r="AN39" s="3">
        <f t="shared" si="10"/>
        <v>0</v>
      </c>
      <c r="AO39" s="3">
        <f t="shared" si="11"/>
        <v>0</v>
      </c>
      <c r="AP39" s="5"/>
      <c r="AQ39" s="6"/>
      <c r="AR39" s="6"/>
      <c r="AS39" s="6"/>
      <c r="AT39" s="3">
        <f t="shared" si="12"/>
        <v>0</v>
      </c>
      <c r="AU39" s="3">
        <f t="shared" si="13"/>
        <v>0</v>
      </c>
      <c r="AV39" s="5"/>
      <c r="AW39" s="6"/>
      <c r="AX39" s="6"/>
      <c r="AY39" s="6"/>
      <c r="AZ39" s="3">
        <f t="shared" si="14"/>
        <v>0</v>
      </c>
      <c r="BA39" s="3">
        <f t="shared" si="15"/>
        <v>0</v>
      </c>
      <c r="BB39" s="5"/>
      <c r="BC39" s="9"/>
      <c r="BD39" s="9"/>
      <c r="BE39" s="9"/>
      <c r="BF39" s="8">
        <f t="shared" si="16"/>
        <v>0</v>
      </c>
      <c r="BG39" s="10">
        <f t="shared" si="17"/>
        <v>0</v>
      </c>
      <c r="BH39" s="9"/>
      <c r="BI39" s="9"/>
      <c r="BJ39" s="9"/>
      <c r="BK39" s="9"/>
      <c r="BL39" s="8">
        <f t="shared" si="18"/>
        <v>0</v>
      </c>
      <c r="BM39" s="8">
        <f t="shared" si="19"/>
        <v>0</v>
      </c>
      <c r="BN39" s="5"/>
    </row>
    <row r="40" spans="1:66" x14ac:dyDescent="0.3">
      <c r="A40" s="11" t="s">
        <v>293</v>
      </c>
      <c r="B40" s="12" t="s">
        <v>7</v>
      </c>
      <c r="C40" s="11" t="s">
        <v>292</v>
      </c>
      <c r="D40" s="11" t="s">
        <v>291</v>
      </c>
      <c r="E40" s="6">
        <v>39.653860999999999</v>
      </c>
      <c r="F40" s="6">
        <v>-119.882921</v>
      </c>
      <c r="G40" s="6"/>
      <c r="H40" s="6"/>
      <c r="I40" s="6"/>
      <c r="J40" s="3">
        <f t="shared" si="0"/>
        <v>0</v>
      </c>
      <c r="K40" s="3">
        <f t="shared" si="1"/>
        <v>0</v>
      </c>
      <c r="L40" s="5"/>
      <c r="M40" s="6"/>
      <c r="N40" s="6"/>
      <c r="O40" s="6"/>
      <c r="P40" s="7">
        <f t="shared" si="2"/>
        <v>0</v>
      </c>
      <c r="Q40" s="3">
        <f t="shared" si="3"/>
        <v>0</v>
      </c>
      <c r="R40" s="5"/>
      <c r="S40" s="6"/>
      <c r="T40" s="6"/>
      <c r="U40" s="6"/>
      <c r="V40" s="3">
        <f t="shared" si="4"/>
        <v>0</v>
      </c>
      <c r="W40" s="3">
        <f t="shared" si="5"/>
        <v>0</v>
      </c>
      <c r="X40" s="5"/>
      <c r="Y40" s="9"/>
      <c r="Z40" s="9"/>
      <c r="AA40" s="9"/>
      <c r="AB40" s="8">
        <f t="shared" si="6"/>
        <v>0</v>
      </c>
      <c r="AC40" s="8">
        <f t="shared" si="7"/>
        <v>0</v>
      </c>
      <c r="AD40" s="9"/>
      <c r="AE40" s="9"/>
      <c r="AF40" s="9"/>
      <c r="AG40" s="9"/>
      <c r="AH40" s="8">
        <f t="shared" si="8"/>
        <v>0</v>
      </c>
      <c r="AI40" s="8">
        <f t="shared" si="9"/>
        <v>0</v>
      </c>
      <c r="AJ40" s="5"/>
      <c r="AK40" s="6"/>
      <c r="AL40" s="6"/>
      <c r="AM40" s="6"/>
      <c r="AN40" s="3">
        <f t="shared" si="10"/>
        <v>0</v>
      </c>
      <c r="AO40" s="3">
        <f t="shared" si="11"/>
        <v>0</v>
      </c>
      <c r="AP40" s="5"/>
      <c r="AQ40" s="6"/>
      <c r="AR40" s="6"/>
      <c r="AS40" s="6"/>
      <c r="AT40" s="3">
        <f t="shared" si="12"/>
        <v>0</v>
      </c>
      <c r="AU40" s="3">
        <f t="shared" si="13"/>
        <v>0</v>
      </c>
      <c r="AV40" s="5"/>
      <c r="AW40" s="6"/>
      <c r="AX40" s="6"/>
      <c r="AY40" s="6"/>
      <c r="AZ40" s="3">
        <f t="shared" si="14"/>
        <v>0</v>
      </c>
      <c r="BA40" s="3">
        <f t="shared" si="15"/>
        <v>0</v>
      </c>
      <c r="BB40" s="5"/>
      <c r="BC40" s="9"/>
      <c r="BD40" s="9"/>
      <c r="BE40" s="9"/>
      <c r="BF40" s="8">
        <f t="shared" si="16"/>
        <v>0</v>
      </c>
      <c r="BG40" s="10">
        <f t="shared" si="17"/>
        <v>0</v>
      </c>
      <c r="BH40" s="9"/>
      <c r="BI40" s="9"/>
      <c r="BJ40" s="9"/>
      <c r="BK40" s="9"/>
      <c r="BL40" s="8">
        <f t="shared" si="18"/>
        <v>0</v>
      </c>
      <c r="BM40" s="8">
        <f t="shared" si="19"/>
        <v>0</v>
      </c>
      <c r="BN40" s="5"/>
    </row>
    <row r="41" spans="1:66" x14ac:dyDescent="0.3">
      <c r="A41" s="11" t="s">
        <v>287</v>
      </c>
      <c r="B41" s="12" t="s">
        <v>7</v>
      </c>
      <c r="C41" s="11" t="s">
        <v>286</v>
      </c>
      <c r="D41" s="11" t="s">
        <v>285</v>
      </c>
      <c r="E41" s="6">
        <v>39.552084999999998</v>
      </c>
      <c r="F41" s="6">
        <v>-119.711112</v>
      </c>
      <c r="G41" s="6"/>
      <c r="H41" s="6"/>
      <c r="I41" s="6"/>
      <c r="J41" s="3">
        <f t="shared" si="0"/>
        <v>0</v>
      </c>
      <c r="K41" s="3">
        <f t="shared" si="1"/>
        <v>0</v>
      </c>
      <c r="L41" s="5"/>
      <c r="M41" s="6"/>
      <c r="N41" s="6"/>
      <c r="O41" s="6"/>
      <c r="P41" s="7">
        <f t="shared" si="2"/>
        <v>0</v>
      </c>
      <c r="Q41" s="3">
        <f t="shared" si="3"/>
        <v>0</v>
      </c>
      <c r="R41" s="5"/>
      <c r="S41" s="6"/>
      <c r="T41" s="6"/>
      <c r="U41" s="6"/>
      <c r="V41" s="3">
        <f t="shared" si="4"/>
        <v>0</v>
      </c>
      <c r="W41" s="3">
        <f t="shared" si="5"/>
        <v>0</v>
      </c>
      <c r="X41" s="5"/>
      <c r="Y41" s="9"/>
      <c r="Z41" s="9"/>
      <c r="AA41" s="9"/>
      <c r="AB41" s="8">
        <f t="shared" si="6"/>
        <v>0</v>
      </c>
      <c r="AC41" s="8">
        <f t="shared" si="7"/>
        <v>0</v>
      </c>
      <c r="AD41" s="9"/>
      <c r="AE41" s="9"/>
      <c r="AF41" s="9"/>
      <c r="AG41" s="9"/>
      <c r="AH41" s="8">
        <f t="shared" si="8"/>
        <v>0</v>
      </c>
      <c r="AI41" s="8">
        <f t="shared" si="9"/>
        <v>0</v>
      </c>
      <c r="AJ41" s="5"/>
      <c r="AK41" s="6"/>
      <c r="AL41" s="6"/>
      <c r="AM41" s="6"/>
      <c r="AN41" s="3">
        <f t="shared" si="10"/>
        <v>0</v>
      </c>
      <c r="AO41" s="3">
        <f t="shared" si="11"/>
        <v>0</v>
      </c>
      <c r="AP41" s="5"/>
      <c r="AQ41" s="6"/>
      <c r="AR41" s="6"/>
      <c r="AS41" s="6"/>
      <c r="AT41" s="3">
        <f t="shared" si="12"/>
        <v>0</v>
      </c>
      <c r="AU41" s="3">
        <f t="shared" si="13"/>
        <v>0</v>
      </c>
      <c r="AV41" s="5"/>
      <c r="AW41" s="6"/>
      <c r="AX41" s="6"/>
      <c r="AY41" s="6"/>
      <c r="AZ41" s="3">
        <f t="shared" si="14"/>
        <v>0</v>
      </c>
      <c r="BA41" s="3">
        <f t="shared" si="15"/>
        <v>0</v>
      </c>
      <c r="BB41" s="5"/>
      <c r="BC41" s="9"/>
      <c r="BD41" s="9"/>
      <c r="BE41" s="9"/>
      <c r="BF41" s="8">
        <f t="shared" si="16"/>
        <v>0</v>
      </c>
      <c r="BG41" s="10">
        <f t="shared" si="17"/>
        <v>0</v>
      </c>
      <c r="BH41" s="9"/>
      <c r="BI41" s="9"/>
      <c r="BJ41" s="9"/>
      <c r="BK41" s="9"/>
      <c r="BL41" s="8">
        <f t="shared" si="18"/>
        <v>0</v>
      </c>
      <c r="BM41" s="8">
        <f t="shared" si="19"/>
        <v>0</v>
      </c>
      <c r="BN41" s="5"/>
    </row>
    <row r="42" spans="1:66" x14ac:dyDescent="0.3">
      <c r="A42" s="11" t="s">
        <v>281</v>
      </c>
      <c r="B42" s="12" t="s">
        <v>7</v>
      </c>
      <c r="C42" s="11" t="s">
        <v>280</v>
      </c>
      <c r="D42" s="11" t="s">
        <v>279</v>
      </c>
      <c r="E42" s="6">
        <v>39.489761999999999</v>
      </c>
      <c r="F42" s="6">
        <v>-119.75043100000001</v>
      </c>
      <c r="G42" s="6"/>
      <c r="H42" s="6"/>
      <c r="I42" s="6"/>
      <c r="J42" s="3">
        <f t="shared" si="0"/>
        <v>0</v>
      </c>
      <c r="K42" s="3">
        <f t="shared" si="1"/>
        <v>0</v>
      </c>
      <c r="L42" s="5"/>
      <c r="M42" s="6"/>
      <c r="N42" s="6"/>
      <c r="O42" s="6"/>
      <c r="P42" s="7">
        <f t="shared" si="2"/>
        <v>0</v>
      </c>
      <c r="Q42" s="3">
        <f t="shared" si="3"/>
        <v>0</v>
      </c>
      <c r="R42" s="5"/>
      <c r="S42" s="6"/>
      <c r="T42" s="6"/>
      <c r="U42" s="6"/>
      <c r="V42" s="3">
        <f t="shared" si="4"/>
        <v>0</v>
      </c>
      <c r="W42" s="3">
        <f t="shared" si="5"/>
        <v>0</v>
      </c>
      <c r="X42" s="5"/>
      <c r="Y42" s="9"/>
      <c r="Z42" s="9"/>
      <c r="AA42" s="9"/>
      <c r="AB42" s="8">
        <f t="shared" si="6"/>
        <v>0</v>
      </c>
      <c r="AC42" s="8">
        <f t="shared" si="7"/>
        <v>0</v>
      </c>
      <c r="AD42" s="9"/>
      <c r="AE42" s="9"/>
      <c r="AF42" s="9"/>
      <c r="AG42" s="9"/>
      <c r="AH42" s="8">
        <f t="shared" si="8"/>
        <v>0</v>
      </c>
      <c r="AI42" s="8">
        <f t="shared" si="9"/>
        <v>0</v>
      </c>
      <c r="AJ42" s="5"/>
      <c r="AK42" s="6"/>
      <c r="AL42" s="6"/>
      <c r="AM42" s="6"/>
      <c r="AN42" s="3">
        <f t="shared" si="10"/>
        <v>0</v>
      </c>
      <c r="AO42" s="3">
        <f t="shared" si="11"/>
        <v>0</v>
      </c>
      <c r="AP42" s="5"/>
      <c r="AQ42" s="6"/>
      <c r="AR42" s="6"/>
      <c r="AS42" s="6"/>
      <c r="AT42" s="3">
        <f t="shared" si="12"/>
        <v>0</v>
      </c>
      <c r="AU42" s="3">
        <f t="shared" si="13"/>
        <v>0</v>
      </c>
      <c r="AV42" s="5"/>
      <c r="AW42" s="6"/>
      <c r="AX42" s="6"/>
      <c r="AY42" s="6"/>
      <c r="AZ42" s="3">
        <f t="shared" si="14"/>
        <v>0</v>
      </c>
      <c r="BA42" s="3">
        <f t="shared" si="15"/>
        <v>0</v>
      </c>
      <c r="BB42" s="5"/>
      <c r="BC42" s="9"/>
      <c r="BD42" s="9"/>
      <c r="BE42" s="9"/>
      <c r="BF42" s="8">
        <f t="shared" si="16"/>
        <v>0</v>
      </c>
      <c r="BG42" s="10">
        <f t="shared" si="17"/>
        <v>0</v>
      </c>
      <c r="BH42" s="9"/>
      <c r="BI42" s="9"/>
      <c r="BJ42" s="9"/>
      <c r="BK42" s="9"/>
      <c r="BL42" s="8">
        <f t="shared" si="18"/>
        <v>0</v>
      </c>
      <c r="BM42" s="8">
        <f t="shared" si="19"/>
        <v>0</v>
      </c>
      <c r="BN42" s="5"/>
    </row>
    <row r="43" spans="1:66" x14ac:dyDescent="0.3">
      <c r="A43" s="11" t="s">
        <v>278</v>
      </c>
      <c r="B43" s="12" t="s">
        <v>7</v>
      </c>
      <c r="C43" s="11" t="s">
        <v>277</v>
      </c>
      <c r="D43" s="11" t="s">
        <v>276</v>
      </c>
      <c r="E43" s="6">
        <v>39.476213999999999</v>
      </c>
      <c r="F43" s="6">
        <v>-119.74432299999999</v>
      </c>
      <c r="G43" s="6"/>
      <c r="H43" s="6"/>
      <c r="I43" s="6"/>
      <c r="J43" s="3">
        <f t="shared" ref="J43:J74" si="20">(G43*12)+H43+I43</f>
        <v>0</v>
      </c>
      <c r="K43" s="3">
        <f t="shared" si="1"/>
        <v>0</v>
      </c>
      <c r="L43" s="5"/>
      <c r="M43" s="6"/>
      <c r="N43" s="6"/>
      <c r="O43" s="6"/>
      <c r="P43" s="7">
        <f t="shared" ref="P43:P74" si="21">(M43*12)+N43+O43</f>
        <v>0</v>
      </c>
      <c r="Q43" s="3">
        <f t="shared" si="3"/>
        <v>0</v>
      </c>
      <c r="R43" s="5"/>
      <c r="S43" s="6"/>
      <c r="T43" s="6"/>
      <c r="U43" s="6"/>
      <c r="V43" s="3">
        <f t="shared" ref="V43:V74" si="22">(S43*12)+T43+U43</f>
        <v>0</v>
      </c>
      <c r="W43" s="3">
        <f t="shared" si="5"/>
        <v>0</v>
      </c>
      <c r="X43" s="5"/>
      <c r="Y43" s="9"/>
      <c r="Z43" s="9"/>
      <c r="AA43" s="9"/>
      <c r="AB43" s="8">
        <f t="shared" ref="AB43:AB74" si="23">(Y43*12)+Z43+AA43</f>
        <v>0</v>
      </c>
      <c r="AC43" s="8">
        <f t="shared" si="7"/>
        <v>0</v>
      </c>
      <c r="AD43" s="9"/>
      <c r="AE43" s="9"/>
      <c r="AF43" s="9"/>
      <c r="AG43" s="9"/>
      <c r="AH43" s="8">
        <f t="shared" ref="AH43:AH74" si="24">(AE43*12)+AF43+AG43</f>
        <v>0</v>
      </c>
      <c r="AI43" s="8">
        <f t="shared" si="9"/>
        <v>0</v>
      </c>
      <c r="AJ43" s="5"/>
      <c r="AK43" s="6"/>
      <c r="AL43" s="6"/>
      <c r="AM43" s="6"/>
      <c r="AN43" s="3">
        <f t="shared" ref="AN43:AN74" si="25">(AK43*12)+AL43+AM43</f>
        <v>0</v>
      </c>
      <c r="AO43" s="3">
        <f t="shared" si="11"/>
        <v>0</v>
      </c>
      <c r="AP43" s="5"/>
      <c r="AQ43" s="6"/>
      <c r="AR43" s="6"/>
      <c r="AS43" s="6"/>
      <c r="AT43" s="3">
        <f t="shared" ref="AT43:AT74" si="26">(AQ43*12)+AR43+AS43</f>
        <v>0</v>
      </c>
      <c r="AU43" s="3">
        <f t="shared" si="13"/>
        <v>0</v>
      </c>
      <c r="AV43" s="5"/>
      <c r="AW43" s="6"/>
      <c r="AX43" s="6"/>
      <c r="AY43" s="6"/>
      <c r="AZ43" s="3">
        <f t="shared" ref="AZ43:AZ74" si="27">(AW43*12)+AX43+AY43</f>
        <v>0</v>
      </c>
      <c r="BA43" s="3">
        <f t="shared" si="15"/>
        <v>0</v>
      </c>
      <c r="BB43" s="5"/>
      <c r="BC43" s="9"/>
      <c r="BD43" s="9"/>
      <c r="BE43" s="9"/>
      <c r="BF43" s="8">
        <f t="shared" ref="BF43:BF74" si="28">(BC43*12)+BD43+BE43</f>
        <v>0</v>
      </c>
      <c r="BG43" s="10">
        <f t="shared" si="17"/>
        <v>0</v>
      </c>
      <c r="BH43" s="9"/>
      <c r="BI43" s="9"/>
      <c r="BJ43" s="9"/>
      <c r="BK43" s="9"/>
      <c r="BL43" s="8">
        <f t="shared" ref="BL43:BL74" si="29">(BI43*12)+BJ43+BK43</f>
        <v>0</v>
      </c>
      <c r="BM43" s="8">
        <f t="shared" si="19"/>
        <v>0</v>
      </c>
      <c r="BN43" s="5"/>
    </row>
    <row r="44" spans="1:66" x14ac:dyDescent="0.3">
      <c r="A44" s="11" t="s">
        <v>275</v>
      </c>
      <c r="B44" s="12" t="s">
        <v>7</v>
      </c>
      <c r="C44" s="11" t="s">
        <v>274</v>
      </c>
      <c r="D44" s="11" t="s">
        <v>273</v>
      </c>
      <c r="E44" s="6">
        <v>39.440936999999998</v>
      </c>
      <c r="F44" s="6">
        <v>-119.747417</v>
      </c>
      <c r="G44" s="6"/>
      <c r="H44" s="6"/>
      <c r="I44" s="6"/>
      <c r="J44" s="3">
        <f t="shared" si="20"/>
        <v>0</v>
      </c>
      <c r="K44" s="3">
        <f t="shared" si="1"/>
        <v>0</v>
      </c>
      <c r="L44" s="5"/>
      <c r="M44" s="6"/>
      <c r="N44" s="6"/>
      <c r="O44" s="6"/>
      <c r="P44" s="7">
        <f t="shared" si="21"/>
        <v>0</v>
      </c>
      <c r="Q44" s="3">
        <f t="shared" si="3"/>
        <v>0</v>
      </c>
      <c r="R44" s="5"/>
      <c r="S44" s="6"/>
      <c r="T44" s="6"/>
      <c r="U44" s="6"/>
      <c r="V44" s="3">
        <f t="shared" si="22"/>
        <v>0</v>
      </c>
      <c r="W44" s="3">
        <f t="shared" si="5"/>
        <v>0</v>
      </c>
      <c r="X44" s="5"/>
      <c r="Y44" s="9"/>
      <c r="Z44" s="9"/>
      <c r="AA44" s="9"/>
      <c r="AB44" s="8">
        <f t="shared" si="23"/>
        <v>0</v>
      </c>
      <c r="AC44" s="8">
        <f t="shared" si="7"/>
        <v>0</v>
      </c>
      <c r="AD44" s="9"/>
      <c r="AE44" s="9"/>
      <c r="AF44" s="9"/>
      <c r="AG44" s="9"/>
      <c r="AH44" s="8">
        <f t="shared" si="24"/>
        <v>0</v>
      </c>
      <c r="AI44" s="8">
        <f t="shared" si="9"/>
        <v>0</v>
      </c>
      <c r="AJ44" s="5"/>
      <c r="AK44" s="6"/>
      <c r="AL44" s="6"/>
      <c r="AM44" s="6"/>
      <c r="AN44" s="3">
        <f t="shared" si="25"/>
        <v>0</v>
      </c>
      <c r="AO44" s="3">
        <f t="shared" si="11"/>
        <v>0</v>
      </c>
      <c r="AP44" s="5"/>
      <c r="AQ44" s="6"/>
      <c r="AR44" s="6"/>
      <c r="AS44" s="6"/>
      <c r="AT44" s="3">
        <f t="shared" si="26"/>
        <v>0</v>
      </c>
      <c r="AU44" s="3">
        <f t="shared" si="13"/>
        <v>0</v>
      </c>
      <c r="AV44" s="5"/>
      <c r="AW44" s="6"/>
      <c r="AX44" s="6"/>
      <c r="AY44" s="6"/>
      <c r="AZ44" s="3">
        <f t="shared" si="27"/>
        <v>0</v>
      </c>
      <c r="BA44" s="3">
        <f t="shared" si="15"/>
        <v>0</v>
      </c>
      <c r="BB44" s="5"/>
      <c r="BC44" s="9"/>
      <c r="BD44" s="9"/>
      <c r="BE44" s="9"/>
      <c r="BF44" s="8">
        <f t="shared" si="28"/>
        <v>0</v>
      </c>
      <c r="BG44" s="10">
        <f t="shared" si="17"/>
        <v>0</v>
      </c>
      <c r="BH44" s="9"/>
      <c r="BI44" s="9"/>
      <c r="BJ44" s="9"/>
      <c r="BK44" s="9"/>
      <c r="BL44" s="8">
        <f t="shared" si="29"/>
        <v>0</v>
      </c>
      <c r="BM44" s="8">
        <f t="shared" si="19"/>
        <v>0</v>
      </c>
      <c r="BN44" s="5"/>
    </row>
    <row r="45" spans="1:66" x14ac:dyDescent="0.3">
      <c r="A45" s="11" t="s">
        <v>272</v>
      </c>
      <c r="B45" s="12" t="s">
        <v>7</v>
      </c>
      <c r="C45" s="11" t="s">
        <v>271</v>
      </c>
      <c r="D45" s="11" t="s">
        <v>270</v>
      </c>
      <c r="E45" s="6">
        <v>39.55536</v>
      </c>
      <c r="F45" s="6">
        <v>-119.748666</v>
      </c>
      <c r="G45" s="6"/>
      <c r="H45" s="6"/>
      <c r="I45" s="6"/>
      <c r="J45" s="3">
        <f t="shared" si="20"/>
        <v>0</v>
      </c>
      <c r="K45" s="3">
        <f t="shared" si="1"/>
        <v>0</v>
      </c>
      <c r="L45" s="5"/>
      <c r="M45" s="6"/>
      <c r="N45" s="6"/>
      <c r="O45" s="6"/>
      <c r="P45" s="7">
        <f t="shared" si="21"/>
        <v>0</v>
      </c>
      <c r="Q45" s="3">
        <f t="shared" si="3"/>
        <v>0</v>
      </c>
      <c r="R45" s="5"/>
      <c r="S45" s="6"/>
      <c r="T45" s="6"/>
      <c r="U45" s="6"/>
      <c r="V45" s="3">
        <f t="shared" si="22"/>
        <v>0</v>
      </c>
      <c r="W45" s="3">
        <f t="shared" si="5"/>
        <v>0</v>
      </c>
      <c r="X45" s="5"/>
      <c r="Y45" s="9"/>
      <c r="Z45" s="9"/>
      <c r="AA45" s="9"/>
      <c r="AB45" s="8">
        <f t="shared" si="23"/>
        <v>0</v>
      </c>
      <c r="AC45" s="8">
        <f t="shared" si="7"/>
        <v>0</v>
      </c>
      <c r="AD45" s="9"/>
      <c r="AE45" s="9"/>
      <c r="AF45" s="9"/>
      <c r="AG45" s="9"/>
      <c r="AH45" s="8">
        <f t="shared" si="24"/>
        <v>0</v>
      </c>
      <c r="AI45" s="8">
        <f t="shared" si="9"/>
        <v>0</v>
      </c>
      <c r="AJ45" s="5"/>
      <c r="AK45" s="6"/>
      <c r="AL45" s="6"/>
      <c r="AM45" s="6"/>
      <c r="AN45" s="3">
        <f t="shared" si="25"/>
        <v>0</v>
      </c>
      <c r="AO45" s="3">
        <f t="shared" si="11"/>
        <v>0</v>
      </c>
      <c r="AP45" s="5"/>
      <c r="AQ45" s="6"/>
      <c r="AR45" s="6"/>
      <c r="AS45" s="6"/>
      <c r="AT45" s="3">
        <f t="shared" si="26"/>
        <v>0</v>
      </c>
      <c r="AU45" s="3">
        <f t="shared" si="13"/>
        <v>0</v>
      </c>
      <c r="AV45" s="5"/>
      <c r="AW45" s="6"/>
      <c r="AX45" s="6"/>
      <c r="AY45" s="6"/>
      <c r="AZ45" s="3">
        <f t="shared" si="27"/>
        <v>0</v>
      </c>
      <c r="BA45" s="3">
        <f t="shared" si="15"/>
        <v>0</v>
      </c>
      <c r="BB45" s="5"/>
      <c r="BC45" s="9"/>
      <c r="BD45" s="9"/>
      <c r="BE45" s="9"/>
      <c r="BF45" s="8">
        <f t="shared" si="28"/>
        <v>0</v>
      </c>
      <c r="BG45" s="10">
        <f t="shared" si="17"/>
        <v>0</v>
      </c>
      <c r="BH45" s="9"/>
      <c r="BI45" s="9"/>
      <c r="BJ45" s="9"/>
      <c r="BK45" s="9"/>
      <c r="BL45" s="8">
        <f t="shared" si="29"/>
        <v>0</v>
      </c>
      <c r="BM45" s="8">
        <f t="shared" si="19"/>
        <v>0</v>
      </c>
      <c r="BN45" s="5"/>
    </row>
    <row r="46" spans="1:66" x14ac:dyDescent="0.3">
      <c r="A46" s="11" t="s">
        <v>269</v>
      </c>
      <c r="B46" s="12" t="s">
        <v>7</v>
      </c>
      <c r="C46" s="11" t="s">
        <v>268</v>
      </c>
      <c r="D46" s="11" t="s">
        <v>267</v>
      </c>
      <c r="E46" s="6">
        <v>39.541127000000003</v>
      </c>
      <c r="F46" s="6">
        <v>-119.794352</v>
      </c>
      <c r="G46" s="6"/>
      <c r="H46" s="6"/>
      <c r="I46" s="6"/>
      <c r="J46" s="3">
        <f t="shared" si="20"/>
        <v>0</v>
      </c>
      <c r="K46" s="3">
        <f t="shared" si="1"/>
        <v>0</v>
      </c>
      <c r="L46" s="5"/>
      <c r="M46" s="6"/>
      <c r="N46" s="6"/>
      <c r="O46" s="6"/>
      <c r="P46" s="7">
        <f t="shared" si="21"/>
        <v>0</v>
      </c>
      <c r="Q46" s="3">
        <f t="shared" si="3"/>
        <v>0</v>
      </c>
      <c r="R46" s="5"/>
      <c r="S46" s="6"/>
      <c r="T46" s="6"/>
      <c r="U46" s="6"/>
      <c r="V46" s="3">
        <f t="shared" si="22"/>
        <v>0</v>
      </c>
      <c r="W46" s="3">
        <f t="shared" si="5"/>
        <v>0</v>
      </c>
      <c r="X46" s="5"/>
      <c r="Y46" s="9"/>
      <c r="Z46" s="9"/>
      <c r="AA46" s="9"/>
      <c r="AB46" s="8">
        <f t="shared" si="23"/>
        <v>0</v>
      </c>
      <c r="AC46" s="8">
        <f t="shared" si="7"/>
        <v>0</v>
      </c>
      <c r="AD46" s="9"/>
      <c r="AE46" s="9"/>
      <c r="AF46" s="9"/>
      <c r="AG46" s="9"/>
      <c r="AH46" s="8">
        <f t="shared" si="24"/>
        <v>0</v>
      </c>
      <c r="AI46" s="8">
        <f t="shared" si="9"/>
        <v>0</v>
      </c>
      <c r="AJ46" s="5"/>
      <c r="AK46" s="6"/>
      <c r="AL46" s="6"/>
      <c r="AM46" s="6"/>
      <c r="AN46" s="3">
        <f t="shared" si="25"/>
        <v>0</v>
      </c>
      <c r="AO46" s="3">
        <f t="shared" si="11"/>
        <v>0</v>
      </c>
      <c r="AP46" s="5"/>
      <c r="AQ46" s="6"/>
      <c r="AR46" s="6"/>
      <c r="AS46" s="6"/>
      <c r="AT46" s="3">
        <f t="shared" si="26"/>
        <v>0</v>
      </c>
      <c r="AU46" s="3">
        <f t="shared" si="13"/>
        <v>0</v>
      </c>
      <c r="AV46" s="5"/>
      <c r="AW46" s="6"/>
      <c r="AX46" s="6"/>
      <c r="AY46" s="6"/>
      <c r="AZ46" s="3">
        <f t="shared" si="27"/>
        <v>0</v>
      </c>
      <c r="BA46" s="3">
        <f t="shared" si="15"/>
        <v>0</v>
      </c>
      <c r="BB46" s="5"/>
      <c r="BC46" s="9"/>
      <c r="BD46" s="9"/>
      <c r="BE46" s="9"/>
      <c r="BF46" s="8">
        <f t="shared" si="28"/>
        <v>0</v>
      </c>
      <c r="BG46" s="10">
        <f t="shared" si="17"/>
        <v>0</v>
      </c>
      <c r="BH46" s="9"/>
      <c r="BI46" s="9"/>
      <c r="BJ46" s="9"/>
      <c r="BK46" s="9"/>
      <c r="BL46" s="8">
        <f t="shared" si="29"/>
        <v>0</v>
      </c>
      <c r="BM46" s="8">
        <f t="shared" si="19"/>
        <v>0</v>
      </c>
      <c r="BN46" s="5"/>
    </row>
    <row r="47" spans="1:66" x14ac:dyDescent="0.3">
      <c r="A47" s="11" t="s">
        <v>266</v>
      </c>
      <c r="B47" s="12" t="s">
        <v>7</v>
      </c>
      <c r="C47" s="11" t="s">
        <v>265</v>
      </c>
      <c r="D47" s="11" t="s">
        <v>264</v>
      </c>
      <c r="E47" s="6">
        <v>39.547044999999997</v>
      </c>
      <c r="F47" s="6">
        <v>-119.72582</v>
      </c>
      <c r="G47" s="6"/>
      <c r="H47" s="6"/>
      <c r="I47" s="6"/>
      <c r="J47" s="3">
        <f t="shared" si="20"/>
        <v>0</v>
      </c>
      <c r="K47" s="3">
        <f t="shared" si="1"/>
        <v>0</v>
      </c>
      <c r="L47" s="5"/>
      <c r="M47" s="6"/>
      <c r="N47" s="6"/>
      <c r="O47" s="6"/>
      <c r="P47" s="7">
        <f t="shared" si="21"/>
        <v>0</v>
      </c>
      <c r="Q47" s="3">
        <f t="shared" si="3"/>
        <v>0</v>
      </c>
      <c r="R47" s="5"/>
      <c r="S47" s="6"/>
      <c r="T47" s="6"/>
      <c r="U47" s="6"/>
      <c r="V47" s="3">
        <f t="shared" si="22"/>
        <v>0</v>
      </c>
      <c r="W47" s="3">
        <f t="shared" si="5"/>
        <v>0</v>
      </c>
      <c r="X47" s="5"/>
      <c r="Y47" s="9"/>
      <c r="Z47" s="9"/>
      <c r="AA47" s="9"/>
      <c r="AB47" s="8">
        <f t="shared" si="23"/>
        <v>0</v>
      </c>
      <c r="AC47" s="8">
        <f t="shared" si="7"/>
        <v>0</v>
      </c>
      <c r="AD47" s="9"/>
      <c r="AE47" s="9"/>
      <c r="AF47" s="9"/>
      <c r="AG47" s="9"/>
      <c r="AH47" s="8">
        <f t="shared" si="24"/>
        <v>0</v>
      </c>
      <c r="AI47" s="8">
        <f t="shared" si="9"/>
        <v>0</v>
      </c>
      <c r="AJ47" s="5"/>
      <c r="AK47" s="6"/>
      <c r="AL47" s="6"/>
      <c r="AM47" s="6"/>
      <c r="AN47" s="3">
        <f t="shared" si="25"/>
        <v>0</v>
      </c>
      <c r="AO47" s="3">
        <f t="shared" si="11"/>
        <v>0</v>
      </c>
      <c r="AP47" s="5"/>
      <c r="AQ47" s="6"/>
      <c r="AR47" s="6"/>
      <c r="AS47" s="6"/>
      <c r="AT47" s="3">
        <f t="shared" si="26"/>
        <v>0</v>
      </c>
      <c r="AU47" s="3">
        <f t="shared" si="13"/>
        <v>0</v>
      </c>
      <c r="AV47" s="5"/>
      <c r="AW47" s="6"/>
      <c r="AX47" s="6"/>
      <c r="AY47" s="6"/>
      <c r="AZ47" s="3">
        <f t="shared" si="27"/>
        <v>0</v>
      </c>
      <c r="BA47" s="3">
        <f t="shared" si="15"/>
        <v>0</v>
      </c>
      <c r="BB47" s="5"/>
      <c r="BC47" s="9"/>
      <c r="BD47" s="9"/>
      <c r="BE47" s="9"/>
      <c r="BF47" s="8">
        <f t="shared" si="28"/>
        <v>0</v>
      </c>
      <c r="BG47" s="10">
        <f t="shared" si="17"/>
        <v>0</v>
      </c>
      <c r="BH47" s="9"/>
      <c r="BI47" s="9"/>
      <c r="BJ47" s="9"/>
      <c r="BK47" s="9"/>
      <c r="BL47" s="8">
        <f t="shared" si="29"/>
        <v>0</v>
      </c>
      <c r="BM47" s="8">
        <f t="shared" si="19"/>
        <v>0</v>
      </c>
      <c r="BN47" s="5"/>
    </row>
    <row r="48" spans="1:66" x14ac:dyDescent="0.3">
      <c r="A48" s="11" t="s">
        <v>263</v>
      </c>
      <c r="B48" s="12" t="s">
        <v>7</v>
      </c>
      <c r="C48" s="11" t="s">
        <v>262</v>
      </c>
      <c r="D48" s="11" t="s">
        <v>261</v>
      </c>
      <c r="E48" s="6">
        <v>39.532758000000001</v>
      </c>
      <c r="F48" s="6">
        <v>-119.84219299999999</v>
      </c>
      <c r="G48" s="6"/>
      <c r="H48" s="6"/>
      <c r="I48" s="6"/>
      <c r="J48" s="3">
        <f t="shared" si="20"/>
        <v>0</v>
      </c>
      <c r="K48" s="3">
        <f t="shared" si="1"/>
        <v>0</v>
      </c>
      <c r="L48" s="5"/>
      <c r="M48" s="6"/>
      <c r="N48" s="6"/>
      <c r="O48" s="6"/>
      <c r="P48" s="7">
        <f t="shared" si="21"/>
        <v>0</v>
      </c>
      <c r="Q48" s="3">
        <f t="shared" si="3"/>
        <v>0</v>
      </c>
      <c r="R48" s="5"/>
      <c r="S48" s="6"/>
      <c r="T48" s="6"/>
      <c r="U48" s="6"/>
      <c r="V48" s="3">
        <f t="shared" si="22"/>
        <v>0</v>
      </c>
      <c r="W48" s="3">
        <f t="shared" si="5"/>
        <v>0</v>
      </c>
      <c r="X48" s="5"/>
      <c r="Y48" s="9"/>
      <c r="Z48" s="9"/>
      <c r="AA48" s="9"/>
      <c r="AB48" s="8">
        <f t="shared" si="23"/>
        <v>0</v>
      </c>
      <c r="AC48" s="8">
        <f t="shared" si="7"/>
        <v>0</v>
      </c>
      <c r="AD48" s="9"/>
      <c r="AE48" s="9"/>
      <c r="AF48" s="9"/>
      <c r="AG48" s="9"/>
      <c r="AH48" s="8">
        <f t="shared" si="24"/>
        <v>0</v>
      </c>
      <c r="AI48" s="8">
        <f t="shared" si="9"/>
        <v>0</v>
      </c>
      <c r="AJ48" s="5"/>
      <c r="AK48" s="6"/>
      <c r="AL48" s="6"/>
      <c r="AM48" s="6"/>
      <c r="AN48" s="3">
        <f t="shared" si="25"/>
        <v>0</v>
      </c>
      <c r="AO48" s="3">
        <f t="shared" si="11"/>
        <v>0</v>
      </c>
      <c r="AP48" s="5"/>
      <c r="AQ48" s="6"/>
      <c r="AR48" s="6"/>
      <c r="AS48" s="6"/>
      <c r="AT48" s="3">
        <f t="shared" si="26"/>
        <v>0</v>
      </c>
      <c r="AU48" s="3">
        <f t="shared" si="13"/>
        <v>0</v>
      </c>
      <c r="AV48" s="5"/>
      <c r="AW48" s="6"/>
      <c r="AX48" s="6"/>
      <c r="AY48" s="6"/>
      <c r="AZ48" s="3">
        <f t="shared" si="27"/>
        <v>0</v>
      </c>
      <c r="BA48" s="3">
        <f t="shared" si="15"/>
        <v>0</v>
      </c>
      <c r="BB48" s="5"/>
      <c r="BC48" s="9"/>
      <c r="BD48" s="9"/>
      <c r="BE48" s="9"/>
      <c r="BF48" s="8">
        <f t="shared" si="28"/>
        <v>0</v>
      </c>
      <c r="BG48" s="10">
        <f t="shared" si="17"/>
        <v>0</v>
      </c>
      <c r="BH48" s="9"/>
      <c r="BI48" s="9"/>
      <c r="BJ48" s="9"/>
      <c r="BK48" s="9"/>
      <c r="BL48" s="8">
        <f t="shared" si="29"/>
        <v>0</v>
      </c>
      <c r="BM48" s="8">
        <f t="shared" si="19"/>
        <v>0</v>
      </c>
      <c r="BN48" s="5"/>
    </row>
    <row r="49" spans="1:66" x14ac:dyDescent="0.3">
      <c r="A49" s="11" t="s">
        <v>251</v>
      </c>
      <c r="B49" s="12" t="s">
        <v>7</v>
      </c>
      <c r="C49" s="11" t="s">
        <v>250</v>
      </c>
      <c r="D49" s="11" t="s">
        <v>249</v>
      </c>
      <c r="E49" s="6">
        <v>39.680110999999997</v>
      </c>
      <c r="F49" s="6">
        <v>-119.967845</v>
      </c>
      <c r="G49" s="6"/>
      <c r="H49" s="6"/>
      <c r="I49" s="6"/>
      <c r="J49" s="3">
        <f t="shared" si="20"/>
        <v>0</v>
      </c>
      <c r="K49" s="3">
        <f t="shared" si="1"/>
        <v>0</v>
      </c>
      <c r="L49" s="5"/>
      <c r="M49" s="6"/>
      <c r="N49" s="6"/>
      <c r="O49" s="6"/>
      <c r="P49" s="7">
        <f t="shared" si="21"/>
        <v>0</v>
      </c>
      <c r="Q49" s="3">
        <f t="shared" si="3"/>
        <v>0</v>
      </c>
      <c r="R49" s="5"/>
      <c r="S49" s="6"/>
      <c r="T49" s="6"/>
      <c r="U49" s="6"/>
      <c r="V49" s="3">
        <f t="shared" si="22"/>
        <v>0</v>
      </c>
      <c r="W49" s="3">
        <f t="shared" si="5"/>
        <v>0</v>
      </c>
      <c r="X49" s="5"/>
      <c r="Y49" s="9"/>
      <c r="Z49" s="9"/>
      <c r="AA49" s="9"/>
      <c r="AB49" s="8">
        <f t="shared" si="23"/>
        <v>0</v>
      </c>
      <c r="AC49" s="8">
        <f t="shared" si="7"/>
        <v>0</v>
      </c>
      <c r="AD49" s="9"/>
      <c r="AE49" s="9"/>
      <c r="AF49" s="9"/>
      <c r="AG49" s="9"/>
      <c r="AH49" s="8">
        <f t="shared" si="24"/>
        <v>0</v>
      </c>
      <c r="AI49" s="8">
        <f t="shared" si="9"/>
        <v>0</v>
      </c>
      <c r="AJ49" s="5"/>
      <c r="AK49" s="6"/>
      <c r="AL49" s="6"/>
      <c r="AM49" s="6"/>
      <c r="AN49" s="3">
        <f t="shared" si="25"/>
        <v>0</v>
      </c>
      <c r="AO49" s="3">
        <f t="shared" si="11"/>
        <v>0</v>
      </c>
      <c r="AP49" s="5"/>
      <c r="AQ49" s="6"/>
      <c r="AR49" s="6"/>
      <c r="AS49" s="6"/>
      <c r="AT49" s="3">
        <f t="shared" si="26"/>
        <v>0</v>
      </c>
      <c r="AU49" s="3">
        <f t="shared" si="13"/>
        <v>0</v>
      </c>
      <c r="AV49" s="5"/>
      <c r="AW49" s="6"/>
      <c r="AX49" s="6"/>
      <c r="AY49" s="6"/>
      <c r="AZ49" s="3">
        <f t="shared" si="27"/>
        <v>0</v>
      </c>
      <c r="BA49" s="3">
        <f t="shared" si="15"/>
        <v>0</v>
      </c>
      <c r="BB49" s="5"/>
      <c r="BC49" s="9"/>
      <c r="BD49" s="9"/>
      <c r="BE49" s="9"/>
      <c r="BF49" s="8">
        <f t="shared" si="28"/>
        <v>0</v>
      </c>
      <c r="BG49" s="10">
        <f t="shared" si="17"/>
        <v>0</v>
      </c>
      <c r="BH49" s="9"/>
      <c r="BI49" s="9"/>
      <c r="BJ49" s="9"/>
      <c r="BK49" s="9"/>
      <c r="BL49" s="8">
        <f t="shared" si="29"/>
        <v>0</v>
      </c>
      <c r="BM49" s="8">
        <f t="shared" si="19"/>
        <v>0</v>
      </c>
      <c r="BN49" s="5"/>
    </row>
    <row r="50" spans="1:66" x14ac:dyDescent="0.3">
      <c r="A50" s="11" t="s">
        <v>248</v>
      </c>
      <c r="B50" s="12" t="s">
        <v>7</v>
      </c>
      <c r="C50" s="11" t="s">
        <v>247</v>
      </c>
      <c r="D50" s="11" t="s">
        <v>246</v>
      </c>
      <c r="E50" s="6">
        <v>39.507013999999998</v>
      </c>
      <c r="F50" s="6">
        <v>-119.86032</v>
      </c>
      <c r="G50" s="6"/>
      <c r="H50" s="6"/>
      <c r="I50" s="6"/>
      <c r="J50" s="3">
        <f t="shared" si="20"/>
        <v>0</v>
      </c>
      <c r="K50" s="3">
        <f t="shared" si="1"/>
        <v>0</v>
      </c>
      <c r="L50" s="5"/>
      <c r="M50" s="6"/>
      <c r="N50" s="6"/>
      <c r="O50" s="6"/>
      <c r="P50" s="7">
        <f t="shared" si="21"/>
        <v>0</v>
      </c>
      <c r="Q50" s="3">
        <f t="shared" si="3"/>
        <v>0</v>
      </c>
      <c r="R50" s="5"/>
      <c r="S50" s="6"/>
      <c r="T50" s="6"/>
      <c r="U50" s="6"/>
      <c r="V50" s="3">
        <f t="shared" si="22"/>
        <v>0</v>
      </c>
      <c r="W50" s="3">
        <f t="shared" si="5"/>
        <v>0</v>
      </c>
      <c r="X50" s="5"/>
      <c r="Y50" s="9"/>
      <c r="Z50" s="9"/>
      <c r="AA50" s="9"/>
      <c r="AB50" s="8">
        <f t="shared" si="23"/>
        <v>0</v>
      </c>
      <c r="AC50" s="8">
        <f t="shared" si="7"/>
        <v>0</v>
      </c>
      <c r="AD50" s="9"/>
      <c r="AE50" s="9"/>
      <c r="AF50" s="9"/>
      <c r="AG50" s="9"/>
      <c r="AH50" s="8">
        <f t="shared" si="24"/>
        <v>0</v>
      </c>
      <c r="AI50" s="8">
        <f t="shared" si="9"/>
        <v>0</v>
      </c>
      <c r="AJ50" s="5"/>
      <c r="AK50" s="6"/>
      <c r="AL50" s="6"/>
      <c r="AM50" s="6"/>
      <c r="AN50" s="3">
        <f t="shared" si="25"/>
        <v>0</v>
      </c>
      <c r="AO50" s="3">
        <f t="shared" si="11"/>
        <v>0</v>
      </c>
      <c r="AP50" s="5"/>
      <c r="AQ50" s="6"/>
      <c r="AR50" s="6"/>
      <c r="AS50" s="6"/>
      <c r="AT50" s="3">
        <f t="shared" si="26"/>
        <v>0</v>
      </c>
      <c r="AU50" s="3">
        <f t="shared" si="13"/>
        <v>0</v>
      </c>
      <c r="AV50" s="5"/>
      <c r="AW50" s="6"/>
      <c r="AX50" s="6"/>
      <c r="AY50" s="6"/>
      <c r="AZ50" s="3">
        <f t="shared" si="27"/>
        <v>0</v>
      </c>
      <c r="BA50" s="3">
        <f t="shared" si="15"/>
        <v>0</v>
      </c>
      <c r="BB50" s="5"/>
      <c r="BC50" s="9"/>
      <c r="BD50" s="9"/>
      <c r="BE50" s="9"/>
      <c r="BF50" s="8">
        <f t="shared" si="28"/>
        <v>0</v>
      </c>
      <c r="BG50" s="10">
        <f t="shared" si="17"/>
        <v>0</v>
      </c>
      <c r="BH50" s="9"/>
      <c r="BI50" s="9"/>
      <c r="BJ50" s="9"/>
      <c r="BK50" s="9"/>
      <c r="BL50" s="8">
        <f t="shared" si="29"/>
        <v>0</v>
      </c>
      <c r="BM50" s="8">
        <f t="shared" si="19"/>
        <v>0</v>
      </c>
      <c r="BN50" s="5"/>
    </row>
    <row r="51" spans="1:66" x14ac:dyDescent="0.3">
      <c r="A51" s="11" t="s">
        <v>245</v>
      </c>
      <c r="B51" s="12" t="s">
        <v>7</v>
      </c>
      <c r="C51" s="11" t="s">
        <v>244</v>
      </c>
      <c r="D51" s="11" t="s">
        <v>243</v>
      </c>
      <c r="E51" s="6">
        <v>39.548358</v>
      </c>
      <c r="F51" s="6">
        <v>-119.747445</v>
      </c>
      <c r="G51" s="6"/>
      <c r="H51" s="6"/>
      <c r="I51" s="6"/>
      <c r="J51" s="3">
        <f t="shared" si="20"/>
        <v>0</v>
      </c>
      <c r="K51" s="3">
        <f t="shared" si="1"/>
        <v>0</v>
      </c>
      <c r="L51" s="5"/>
      <c r="M51" s="6"/>
      <c r="N51" s="6"/>
      <c r="O51" s="6"/>
      <c r="P51" s="7">
        <f t="shared" si="21"/>
        <v>0</v>
      </c>
      <c r="Q51" s="3">
        <f t="shared" si="3"/>
        <v>0</v>
      </c>
      <c r="R51" s="5"/>
      <c r="S51" s="6"/>
      <c r="T51" s="6"/>
      <c r="U51" s="6"/>
      <c r="V51" s="3">
        <f t="shared" si="22"/>
        <v>0</v>
      </c>
      <c r="W51" s="3">
        <f t="shared" si="5"/>
        <v>0</v>
      </c>
      <c r="X51" s="5"/>
      <c r="Y51" s="9"/>
      <c r="Z51" s="9"/>
      <c r="AA51" s="9"/>
      <c r="AB51" s="8">
        <f t="shared" si="23"/>
        <v>0</v>
      </c>
      <c r="AC51" s="8">
        <f t="shared" si="7"/>
        <v>0</v>
      </c>
      <c r="AD51" s="9"/>
      <c r="AE51" s="9"/>
      <c r="AF51" s="9"/>
      <c r="AG51" s="9"/>
      <c r="AH51" s="8">
        <f t="shared" si="24"/>
        <v>0</v>
      </c>
      <c r="AI51" s="8">
        <f t="shared" si="9"/>
        <v>0</v>
      </c>
      <c r="AJ51" s="5"/>
      <c r="AK51" s="6"/>
      <c r="AL51" s="6"/>
      <c r="AM51" s="6"/>
      <c r="AN51" s="3">
        <f t="shared" si="25"/>
        <v>0</v>
      </c>
      <c r="AO51" s="3">
        <f t="shared" si="11"/>
        <v>0</v>
      </c>
      <c r="AP51" s="5"/>
      <c r="AQ51" s="6"/>
      <c r="AR51" s="6"/>
      <c r="AS51" s="6"/>
      <c r="AT51" s="3">
        <f t="shared" si="26"/>
        <v>0</v>
      </c>
      <c r="AU51" s="3">
        <f t="shared" si="13"/>
        <v>0</v>
      </c>
      <c r="AV51" s="5"/>
      <c r="AW51" s="6"/>
      <c r="AX51" s="6"/>
      <c r="AY51" s="6"/>
      <c r="AZ51" s="3">
        <f t="shared" si="27"/>
        <v>0</v>
      </c>
      <c r="BA51" s="3">
        <f t="shared" si="15"/>
        <v>0</v>
      </c>
      <c r="BB51" s="5"/>
      <c r="BC51" s="9"/>
      <c r="BD51" s="9"/>
      <c r="BE51" s="9"/>
      <c r="BF51" s="8">
        <f t="shared" si="28"/>
        <v>0</v>
      </c>
      <c r="BG51" s="10">
        <f t="shared" si="17"/>
        <v>0</v>
      </c>
      <c r="BH51" s="9"/>
      <c r="BI51" s="9"/>
      <c r="BJ51" s="9"/>
      <c r="BK51" s="9"/>
      <c r="BL51" s="8">
        <f t="shared" si="29"/>
        <v>0</v>
      </c>
      <c r="BM51" s="8">
        <f t="shared" si="19"/>
        <v>0</v>
      </c>
      <c r="BN51" s="5"/>
    </row>
    <row r="52" spans="1:66" x14ac:dyDescent="0.3">
      <c r="A52" s="11" t="s">
        <v>242</v>
      </c>
      <c r="B52" s="12" t="s">
        <v>7</v>
      </c>
      <c r="C52" s="11" t="s">
        <v>241</v>
      </c>
      <c r="D52" s="11" t="s">
        <v>240</v>
      </c>
      <c r="E52" s="6">
        <v>39.63447</v>
      </c>
      <c r="F52" s="6">
        <v>-119.73436</v>
      </c>
      <c r="G52" s="6"/>
      <c r="H52" s="6"/>
      <c r="I52" s="6"/>
      <c r="J52" s="3">
        <f t="shared" si="20"/>
        <v>0</v>
      </c>
      <c r="K52" s="3">
        <f t="shared" si="1"/>
        <v>0</v>
      </c>
      <c r="L52" s="5"/>
      <c r="M52" s="6"/>
      <c r="N52" s="6"/>
      <c r="O52" s="6"/>
      <c r="P52" s="7">
        <f t="shared" si="21"/>
        <v>0</v>
      </c>
      <c r="Q52" s="3">
        <f t="shared" si="3"/>
        <v>0</v>
      </c>
      <c r="R52" s="5"/>
      <c r="S52" s="6"/>
      <c r="T52" s="6"/>
      <c r="U52" s="6"/>
      <c r="V52" s="3">
        <f t="shared" si="22"/>
        <v>0</v>
      </c>
      <c r="W52" s="3">
        <f t="shared" si="5"/>
        <v>0</v>
      </c>
      <c r="X52" s="5"/>
      <c r="Y52" s="9"/>
      <c r="Z52" s="9"/>
      <c r="AA52" s="9"/>
      <c r="AB52" s="8">
        <f t="shared" si="23"/>
        <v>0</v>
      </c>
      <c r="AC52" s="8">
        <f t="shared" si="7"/>
        <v>0</v>
      </c>
      <c r="AD52" s="9"/>
      <c r="AE52" s="9"/>
      <c r="AF52" s="9"/>
      <c r="AG52" s="9"/>
      <c r="AH52" s="8">
        <f t="shared" si="24"/>
        <v>0</v>
      </c>
      <c r="AI52" s="8">
        <f t="shared" si="9"/>
        <v>0</v>
      </c>
      <c r="AJ52" s="5"/>
      <c r="AK52" s="6"/>
      <c r="AL52" s="6"/>
      <c r="AM52" s="6"/>
      <c r="AN52" s="3">
        <f t="shared" si="25"/>
        <v>0</v>
      </c>
      <c r="AO52" s="3">
        <f t="shared" si="11"/>
        <v>0</v>
      </c>
      <c r="AP52" s="5"/>
      <c r="AQ52" s="6"/>
      <c r="AR52" s="6"/>
      <c r="AS52" s="6"/>
      <c r="AT52" s="3">
        <f t="shared" si="26"/>
        <v>0</v>
      </c>
      <c r="AU52" s="3">
        <f t="shared" si="13"/>
        <v>0</v>
      </c>
      <c r="AV52" s="5"/>
      <c r="AW52" s="6"/>
      <c r="AX52" s="6"/>
      <c r="AY52" s="6"/>
      <c r="AZ52" s="3">
        <f t="shared" si="27"/>
        <v>0</v>
      </c>
      <c r="BA52" s="3">
        <f t="shared" si="15"/>
        <v>0</v>
      </c>
      <c r="BB52" s="5"/>
      <c r="BC52" s="9"/>
      <c r="BD52" s="9"/>
      <c r="BE52" s="9"/>
      <c r="BF52" s="8">
        <f t="shared" si="28"/>
        <v>0</v>
      </c>
      <c r="BG52" s="10">
        <f t="shared" si="17"/>
        <v>0</v>
      </c>
      <c r="BH52" s="9"/>
      <c r="BI52" s="9"/>
      <c r="BJ52" s="9"/>
      <c r="BK52" s="9"/>
      <c r="BL52" s="8">
        <f t="shared" si="29"/>
        <v>0</v>
      </c>
      <c r="BM52" s="8">
        <f t="shared" si="19"/>
        <v>0</v>
      </c>
      <c r="BN52" s="5"/>
    </row>
    <row r="53" spans="1:66" x14ac:dyDescent="0.3">
      <c r="A53" s="11" t="s">
        <v>236</v>
      </c>
      <c r="B53" s="12" t="s">
        <v>7</v>
      </c>
      <c r="C53" s="11" t="s">
        <v>235</v>
      </c>
      <c r="D53" s="11" t="s">
        <v>234</v>
      </c>
      <c r="E53" s="6">
        <v>39.500354999999999</v>
      </c>
      <c r="F53" s="6">
        <v>-119.716858</v>
      </c>
      <c r="G53" s="6"/>
      <c r="H53" s="6"/>
      <c r="I53" s="6"/>
      <c r="J53" s="3">
        <f t="shared" si="20"/>
        <v>0</v>
      </c>
      <c r="K53" s="3">
        <f t="shared" si="1"/>
        <v>0</v>
      </c>
      <c r="L53" s="5"/>
      <c r="M53" s="6"/>
      <c r="N53" s="6"/>
      <c r="O53" s="6"/>
      <c r="P53" s="7">
        <f t="shared" si="21"/>
        <v>0</v>
      </c>
      <c r="Q53" s="3">
        <f t="shared" si="3"/>
        <v>0</v>
      </c>
      <c r="R53" s="5"/>
      <c r="S53" s="6"/>
      <c r="T53" s="6"/>
      <c r="U53" s="6"/>
      <c r="V53" s="3">
        <f t="shared" si="22"/>
        <v>0</v>
      </c>
      <c r="W53" s="3">
        <f t="shared" si="5"/>
        <v>0</v>
      </c>
      <c r="X53" s="5"/>
      <c r="Y53" s="9"/>
      <c r="Z53" s="9"/>
      <c r="AA53" s="9"/>
      <c r="AB53" s="8">
        <f t="shared" si="23"/>
        <v>0</v>
      </c>
      <c r="AC53" s="8">
        <f t="shared" si="7"/>
        <v>0</v>
      </c>
      <c r="AD53" s="9"/>
      <c r="AE53" s="9"/>
      <c r="AF53" s="9"/>
      <c r="AG53" s="9"/>
      <c r="AH53" s="8">
        <f t="shared" si="24"/>
        <v>0</v>
      </c>
      <c r="AI53" s="8">
        <f t="shared" si="9"/>
        <v>0</v>
      </c>
      <c r="AJ53" s="5"/>
      <c r="AK53" s="6"/>
      <c r="AL53" s="6"/>
      <c r="AM53" s="6"/>
      <c r="AN53" s="3">
        <f t="shared" si="25"/>
        <v>0</v>
      </c>
      <c r="AO53" s="3">
        <f t="shared" si="11"/>
        <v>0</v>
      </c>
      <c r="AP53" s="5"/>
      <c r="AQ53" s="6"/>
      <c r="AR53" s="6"/>
      <c r="AS53" s="6"/>
      <c r="AT53" s="3">
        <f t="shared" si="26"/>
        <v>0</v>
      </c>
      <c r="AU53" s="3">
        <f t="shared" si="13"/>
        <v>0</v>
      </c>
      <c r="AV53" s="5"/>
      <c r="AW53" s="6"/>
      <c r="AX53" s="6"/>
      <c r="AY53" s="6"/>
      <c r="AZ53" s="3">
        <f t="shared" si="27"/>
        <v>0</v>
      </c>
      <c r="BA53" s="3">
        <f t="shared" si="15"/>
        <v>0</v>
      </c>
      <c r="BB53" s="5"/>
      <c r="BC53" s="9"/>
      <c r="BD53" s="9"/>
      <c r="BE53" s="9"/>
      <c r="BF53" s="8">
        <f t="shared" si="28"/>
        <v>0</v>
      </c>
      <c r="BG53" s="10">
        <f t="shared" si="17"/>
        <v>0</v>
      </c>
      <c r="BH53" s="9"/>
      <c r="BI53" s="9"/>
      <c r="BJ53" s="9"/>
      <c r="BK53" s="9"/>
      <c r="BL53" s="8">
        <f t="shared" si="29"/>
        <v>0</v>
      </c>
      <c r="BM53" s="8">
        <f t="shared" si="19"/>
        <v>0</v>
      </c>
      <c r="BN53" s="5"/>
    </row>
    <row r="54" spans="1:66" x14ac:dyDescent="0.3">
      <c r="A54" s="11" t="s">
        <v>233</v>
      </c>
      <c r="B54" s="12" t="s">
        <v>7</v>
      </c>
      <c r="C54" s="11" t="s">
        <v>232</v>
      </c>
      <c r="D54" s="11" t="s">
        <v>231</v>
      </c>
      <c r="E54" s="6">
        <v>39.469991999999998</v>
      </c>
      <c r="F54" s="6">
        <v>-119.80439200000001</v>
      </c>
      <c r="G54" s="6"/>
      <c r="H54" s="6"/>
      <c r="I54" s="6"/>
      <c r="J54" s="3">
        <f t="shared" si="20"/>
        <v>0</v>
      </c>
      <c r="K54" s="3">
        <f t="shared" si="1"/>
        <v>0</v>
      </c>
      <c r="L54" s="5"/>
      <c r="M54" s="6"/>
      <c r="N54" s="6"/>
      <c r="O54" s="6"/>
      <c r="P54" s="7">
        <f t="shared" si="21"/>
        <v>0</v>
      </c>
      <c r="Q54" s="3">
        <f t="shared" si="3"/>
        <v>0</v>
      </c>
      <c r="R54" s="5"/>
      <c r="S54" s="6"/>
      <c r="T54" s="6"/>
      <c r="U54" s="6"/>
      <c r="V54" s="3">
        <f t="shared" si="22"/>
        <v>0</v>
      </c>
      <c r="W54" s="3">
        <f t="shared" si="5"/>
        <v>0</v>
      </c>
      <c r="X54" s="5"/>
      <c r="Y54" s="9"/>
      <c r="Z54" s="9"/>
      <c r="AA54" s="9"/>
      <c r="AB54" s="8">
        <f t="shared" si="23"/>
        <v>0</v>
      </c>
      <c r="AC54" s="8">
        <f t="shared" si="7"/>
        <v>0</v>
      </c>
      <c r="AD54" s="9"/>
      <c r="AE54" s="9"/>
      <c r="AF54" s="9"/>
      <c r="AG54" s="9"/>
      <c r="AH54" s="8">
        <f t="shared" si="24"/>
        <v>0</v>
      </c>
      <c r="AI54" s="8">
        <f t="shared" si="9"/>
        <v>0</v>
      </c>
      <c r="AJ54" s="5"/>
      <c r="AK54" s="6"/>
      <c r="AL54" s="6"/>
      <c r="AM54" s="6"/>
      <c r="AN54" s="3">
        <f t="shared" si="25"/>
        <v>0</v>
      </c>
      <c r="AO54" s="3">
        <f t="shared" si="11"/>
        <v>0</v>
      </c>
      <c r="AP54" s="5"/>
      <c r="AQ54" s="6"/>
      <c r="AR54" s="6"/>
      <c r="AS54" s="6"/>
      <c r="AT54" s="3">
        <f t="shared" si="26"/>
        <v>0</v>
      </c>
      <c r="AU54" s="3">
        <f t="shared" si="13"/>
        <v>0</v>
      </c>
      <c r="AV54" s="5"/>
      <c r="AW54" s="6"/>
      <c r="AX54" s="6"/>
      <c r="AY54" s="6"/>
      <c r="AZ54" s="3">
        <f t="shared" si="27"/>
        <v>0</v>
      </c>
      <c r="BA54" s="3">
        <f t="shared" si="15"/>
        <v>0</v>
      </c>
      <c r="BB54" s="5"/>
      <c r="BC54" s="9"/>
      <c r="BD54" s="9"/>
      <c r="BE54" s="9"/>
      <c r="BF54" s="8">
        <f t="shared" si="28"/>
        <v>0</v>
      </c>
      <c r="BG54" s="10">
        <f t="shared" si="17"/>
        <v>0</v>
      </c>
      <c r="BH54" s="9"/>
      <c r="BI54" s="9"/>
      <c r="BJ54" s="9"/>
      <c r="BK54" s="9"/>
      <c r="BL54" s="8">
        <f t="shared" si="29"/>
        <v>0</v>
      </c>
      <c r="BM54" s="8">
        <f t="shared" si="19"/>
        <v>0</v>
      </c>
      <c r="BN54" s="5"/>
    </row>
    <row r="55" spans="1:66" x14ac:dyDescent="0.3">
      <c r="A55" s="11" t="s">
        <v>224</v>
      </c>
      <c r="B55" s="12" t="s">
        <v>7</v>
      </c>
      <c r="C55" s="11" t="s">
        <v>223</v>
      </c>
      <c r="D55" s="11" t="s">
        <v>222</v>
      </c>
      <c r="E55" s="6">
        <v>39.406644</v>
      </c>
      <c r="F55" s="6">
        <v>-119.80054800000001</v>
      </c>
      <c r="G55" s="6"/>
      <c r="H55" s="6"/>
      <c r="I55" s="6"/>
      <c r="J55" s="3">
        <f t="shared" si="20"/>
        <v>0</v>
      </c>
      <c r="K55" s="3">
        <f t="shared" si="1"/>
        <v>0</v>
      </c>
      <c r="L55" s="5"/>
      <c r="M55" s="6"/>
      <c r="N55" s="6"/>
      <c r="O55" s="6"/>
      <c r="P55" s="7">
        <f t="shared" si="21"/>
        <v>0</v>
      </c>
      <c r="Q55" s="3">
        <f t="shared" si="3"/>
        <v>0</v>
      </c>
      <c r="R55" s="5"/>
      <c r="S55" s="6"/>
      <c r="T55" s="6"/>
      <c r="U55" s="6"/>
      <c r="V55" s="3">
        <f t="shared" si="22"/>
        <v>0</v>
      </c>
      <c r="W55" s="3">
        <f t="shared" si="5"/>
        <v>0</v>
      </c>
      <c r="X55" s="5"/>
      <c r="Y55" s="9"/>
      <c r="Z55" s="9"/>
      <c r="AA55" s="9"/>
      <c r="AB55" s="8">
        <f t="shared" si="23"/>
        <v>0</v>
      </c>
      <c r="AC55" s="8">
        <f t="shared" si="7"/>
        <v>0</v>
      </c>
      <c r="AD55" s="9"/>
      <c r="AE55" s="9"/>
      <c r="AF55" s="9"/>
      <c r="AG55" s="9"/>
      <c r="AH55" s="8">
        <f t="shared" si="24"/>
        <v>0</v>
      </c>
      <c r="AI55" s="8">
        <f t="shared" si="9"/>
        <v>0</v>
      </c>
      <c r="AJ55" s="5"/>
      <c r="AK55" s="6"/>
      <c r="AL55" s="6"/>
      <c r="AM55" s="6"/>
      <c r="AN55" s="3">
        <f t="shared" si="25"/>
        <v>0</v>
      </c>
      <c r="AO55" s="3">
        <f t="shared" si="11"/>
        <v>0</v>
      </c>
      <c r="AP55" s="5"/>
      <c r="AQ55" s="6"/>
      <c r="AR55" s="6"/>
      <c r="AS55" s="6"/>
      <c r="AT55" s="3">
        <f t="shared" si="26"/>
        <v>0</v>
      </c>
      <c r="AU55" s="3">
        <f t="shared" si="13"/>
        <v>0</v>
      </c>
      <c r="AV55" s="5"/>
      <c r="AW55" s="6"/>
      <c r="AX55" s="6"/>
      <c r="AY55" s="6"/>
      <c r="AZ55" s="3">
        <f t="shared" si="27"/>
        <v>0</v>
      </c>
      <c r="BA55" s="3">
        <f t="shared" si="15"/>
        <v>0</v>
      </c>
      <c r="BB55" s="5"/>
      <c r="BC55" s="9"/>
      <c r="BD55" s="9"/>
      <c r="BE55" s="9"/>
      <c r="BF55" s="8">
        <f t="shared" si="28"/>
        <v>0</v>
      </c>
      <c r="BG55" s="10">
        <f t="shared" si="17"/>
        <v>0</v>
      </c>
      <c r="BH55" s="9"/>
      <c r="BI55" s="9"/>
      <c r="BJ55" s="9"/>
      <c r="BK55" s="9"/>
      <c r="BL55" s="8">
        <f t="shared" si="29"/>
        <v>0</v>
      </c>
      <c r="BM55" s="8">
        <f t="shared" si="19"/>
        <v>0</v>
      </c>
      <c r="BN55" s="5"/>
    </row>
    <row r="56" spans="1:66" x14ac:dyDescent="0.3">
      <c r="A56" s="11" t="s">
        <v>221</v>
      </c>
      <c r="B56" s="12" t="s">
        <v>7</v>
      </c>
      <c r="C56" s="11" t="s">
        <v>220</v>
      </c>
      <c r="D56" s="11" t="s">
        <v>219</v>
      </c>
      <c r="E56" s="6">
        <v>39.511285000000001</v>
      </c>
      <c r="F56" s="6">
        <v>-119.83639700000001</v>
      </c>
      <c r="G56" s="6"/>
      <c r="H56" s="6"/>
      <c r="I56" s="6"/>
      <c r="J56" s="3">
        <f t="shared" si="20"/>
        <v>0</v>
      </c>
      <c r="K56" s="3">
        <f t="shared" si="1"/>
        <v>0</v>
      </c>
      <c r="L56" s="5"/>
      <c r="M56" s="6"/>
      <c r="N56" s="6"/>
      <c r="O56" s="6"/>
      <c r="P56" s="7">
        <f t="shared" si="21"/>
        <v>0</v>
      </c>
      <c r="Q56" s="3">
        <f t="shared" si="3"/>
        <v>0</v>
      </c>
      <c r="R56" s="5"/>
      <c r="S56" s="6"/>
      <c r="T56" s="6"/>
      <c r="U56" s="6"/>
      <c r="V56" s="3">
        <f t="shared" si="22"/>
        <v>0</v>
      </c>
      <c r="W56" s="3">
        <f t="shared" si="5"/>
        <v>0</v>
      </c>
      <c r="X56" s="5"/>
      <c r="Y56" s="9"/>
      <c r="Z56" s="9"/>
      <c r="AA56" s="9"/>
      <c r="AB56" s="8">
        <f t="shared" si="23"/>
        <v>0</v>
      </c>
      <c r="AC56" s="8">
        <f t="shared" si="7"/>
        <v>0</v>
      </c>
      <c r="AD56" s="9"/>
      <c r="AE56" s="9"/>
      <c r="AF56" s="9"/>
      <c r="AG56" s="9"/>
      <c r="AH56" s="8">
        <f t="shared" si="24"/>
        <v>0</v>
      </c>
      <c r="AI56" s="8">
        <f t="shared" si="9"/>
        <v>0</v>
      </c>
      <c r="AJ56" s="5"/>
      <c r="AK56" s="6"/>
      <c r="AL56" s="6"/>
      <c r="AM56" s="6"/>
      <c r="AN56" s="3">
        <f t="shared" si="25"/>
        <v>0</v>
      </c>
      <c r="AO56" s="3">
        <f t="shared" si="11"/>
        <v>0</v>
      </c>
      <c r="AP56" s="5"/>
      <c r="AQ56" s="6"/>
      <c r="AR56" s="6"/>
      <c r="AS56" s="6"/>
      <c r="AT56" s="3">
        <f t="shared" si="26"/>
        <v>0</v>
      </c>
      <c r="AU56" s="3">
        <f t="shared" si="13"/>
        <v>0</v>
      </c>
      <c r="AV56" s="5"/>
      <c r="AW56" s="6"/>
      <c r="AX56" s="6"/>
      <c r="AY56" s="6"/>
      <c r="AZ56" s="3">
        <f t="shared" si="27"/>
        <v>0</v>
      </c>
      <c r="BA56" s="3">
        <f t="shared" si="15"/>
        <v>0</v>
      </c>
      <c r="BB56" s="5"/>
      <c r="BC56" s="9"/>
      <c r="BD56" s="9"/>
      <c r="BE56" s="9"/>
      <c r="BF56" s="8">
        <f t="shared" si="28"/>
        <v>0</v>
      </c>
      <c r="BG56" s="10">
        <f t="shared" si="17"/>
        <v>0</v>
      </c>
      <c r="BH56" s="9"/>
      <c r="BI56" s="9"/>
      <c r="BJ56" s="9"/>
      <c r="BK56" s="9"/>
      <c r="BL56" s="8">
        <f t="shared" si="29"/>
        <v>0</v>
      </c>
      <c r="BM56" s="8">
        <f t="shared" si="19"/>
        <v>0</v>
      </c>
      <c r="BN56" s="5"/>
    </row>
    <row r="57" spans="1:66" x14ac:dyDescent="0.3">
      <c r="A57" s="11" t="s">
        <v>218</v>
      </c>
      <c r="B57" s="12" t="s">
        <v>7</v>
      </c>
      <c r="C57" s="11" t="s">
        <v>217</v>
      </c>
      <c r="D57" s="11" t="s">
        <v>216</v>
      </c>
      <c r="E57" s="6">
        <v>39.252223000000001</v>
      </c>
      <c r="F57" s="6">
        <v>-119.950294</v>
      </c>
      <c r="G57" s="6"/>
      <c r="H57" s="6"/>
      <c r="I57" s="6"/>
      <c r="J57" s="3">
        <f t="shared" si="20"/>
        <v>0</v>
      </c>
      <c r="K57" s="3">
        <f t="shared" si="1"/>
        <v>0</v>
      </c>
      <c r="L57" s="5"/>
      <c r="M57" s="6"/>
      <c r="N57" s="6"/>
      <c r="O57" s="6"/>
      <c r="P57" s="7">
        <f t="shared" si="21"/>
        <v>0</v>
      </c>
      <c r="Q57" s="3">
        <f t="shared" si="3"/>
        <v>0</v>
      </c>
      <c r="R57" s="5"/>
      <c r="S57" s="6"/>
      <c r="T57" s="6"/>
      <c r="U57" s="6"/>
      <c r="V57" s="3">
        <f t="shared" si="22"/>
        <v>0</v>
      </c>
      <c r="W57" s="3">
        <f t="shared" si="5"/>
        <v>0</v>
      </c>
      <c r="X57" s="5"/>
      <c r="Y57" s="9"/>
      <c r="Z57" s="9"/>
      <c r="AA57" s="9"/>
      <c r="AB57" s="8">
        <f t="shared" si="23"/>
        <v>0</v>
      </c>
      <c r="AC57" s="8">
        <f t="shared" si="7"/>
        <v>0</v>
      </c>
      <c r="AD57" s="9"/>
      <c r="AE57" s="9"/>
      <c r="AF57" s="9"/>
      <c r="AG57" s="9"/>
      <c r="AH57" s="8">
        <f t="shared" si="24"/>
        <v>0</v>
      </c>
      <c r="AI57" s="8">
        <f t="shared" si="9"/>
        <v>0</v>
      </c>
      <c r="AJ57" s="5"/>
      <c r="AK57" s="6"/>
      <c r="AL57" s="6"/>
      <c r="AM57" s="6"/>
      <c r="AN57" s="3">
        <f t="shared" si="25"/>
        <v>0</v>
      </c>
      <c r="AO57" s="3">
        <f t="shared" si="11"/>
        <v>0</v>
      </c>
      <c r="AP57" s="5"/>
      <c r="AQ57" s="6"/>
      <c r="AR57" s="6"/>
      <c r="AS57" s="6"/>
      <c r="AT57" s="3">
        <f t="shared" si="26"/>
        <v>0</v>
      </c>
      <c r="AU57" s="3">
        <f t="shared" si="13"/>
        <v>0</v>
      </c>
      <c r="AV57" s="5"/>
      <c r="AW57" s="6"/>
      <c r="AX57" s="6"/>
      <c r="AY57" s="6"/>
      <c r="AZ57" s="3">
        <f t="shared" si="27"/>
        <v>0</v>
      </c>
      <c r="BA57" s="3">
        <f t="shared" si="15"/>
        <v>0</v>
      </c>
      <c r="BB57" s="5"/>
      <c r="BC57" s="9"/>
      <c r="BD57" s="9"/>
      <c r="BE57" s="9"/>
      <c r="BF57" s="8">
        <f t="shared" si="28"/>
        <v>0</v>
      </c>
      <c r="BG57" s="10">
        <f t="shared" si="17"/>
        <v>0</v>
      </c>
      <c r="BH57" s="9"/>
      <c r="BI57" s="9"/>
      <c r="BJ57" s="9"/>
      <c r="BK57" s="9"/>
      <c r="BL57" s="8">
        <f t="shared" si="29"/>
        <v>0</v>
      </c>
      <c r="BM57" s="8">
        <f t="shared" si="19"/>
        <v>0</v>
      </c>
      <c r="BN57" s="5"/>
    </row>
    <row r="58" spans="1:66" x14ac:dyDescent="0.3">
      <c r="A58" s="11" t="s">
        <v>206</v>
      </c>
      <c r="B58" s="12" t="s">
        <v>7</v>
      </c>
      <c r="C58" s="11" t="s">
        <v>205</v>
      </c>
      <c r="D58" s="11" t="s">
        <v>204</v>
      </c>
      <c r="E58" s="6">
        <v>39.749814000000001</v>
      </c>
      <c r="F58" s="6">
        <v>-119.93898299999999</v>
      </c>
      <c r="G58" s="6"/>
      <c r="H58" s="6"/>
      <c r="I58" s="6"/>
      <c r="J58" s="3">
        <f t="shared" si="20"/>
        <v>0</v>
      </c>
      <c r="K58" s="3">
        <f t="shared" si="1"/>
        <v>0</v>
      </c>
      <c r="L58" s="5"/>
      <c r="M58" s="6"/>
      <c r="N58" s="6"/>
      <c r="O58" s="6"/>
      <c r="P58" s="7">
        <f t="shared" si="21"/>
        <v>0</v>
      </c>
      <c r="Q58" s="3">
        <f t="shared" si="3"/>
        <v>0</v>
      </c>
      <c r="R58" s="5"/>
      <c r="S58" s="6"/>
      <c r="T58" s="6"/>
      <c r="U58" s="6"/>
      <c r="V58" s="3">
        <f t="shared" si="22"/>
        <v>0</v>
      </c>
      <c r="W58" s="3">
        <f t="shared" si="5"/>
        <v>0</v>
      </c>
      <c r="X58" s="5"/>
      <c r="Y58" s="9"/>
      <c r="Z58" s="9"/>
      <c r="AA58" s="9"/>
      <c r="AB58" s="8">
        <f t="shared" si="23"/>
        <v>0</v>
      </c>
      <c r="AC58" s="8">
        <f t="shared" si="7"/>
        <v>0</v>
      </c>
      <c r="AD58" s="9"/>
      <c r="AE58" s="9"/>
      <c r="AF58" s="9"/>
      <c r="AG58" s="9"/>
      <c r="AH58" s="8">
        <f t="shared" si="24"/>
        <v>0</v>
      </c>
      <c r="AI58" s="8">
        <f t="shared" si="9"/>
        <v>0</v>
      </c>
      <c r="AJ58" s="5"/>
      <c r="AK58" s="6"/>
      <c r="AL58" s="6"/>
      <c r="AM58" s="6"/>
      <c r="AN58" s="3">
        <f t="shared" si="25"/>
        <v>0</v>
      </c>
      <c r="AO58" s="3">
        <f t="shared" si="11"/>
        <v>0</v>
      </c>
      <c r="AP58" s="5"/>
      <c r="AQ58" s="6"/>
      <c r="AR58" s="6"/>
      <c r="AS58" s="6"/>
      <c r="AT58" s="3">
        <f t="shared" si="26"/>
        <v>0</v>
      </c>
      <c r="AU58" s="3">
        <f t="shared" si="13"/>
        <v>0</v>
      </c>
      <c r="AV58" s="5"/>
      <c r="AW58" s="6"/>
      <c r="AX58" s="6"/>
      <c r="AY58" s="6"/>
      <c r="AZ58" s="3">
        <f t="shared" si="27"/>
        <v>0</v>
      </c>
      <c r="BA58" s="3">
        <f t="shared" si="15"/>
        <v>0</v>
      </c>
      <c r="BB58" s="5"/>
      <c r="BC58" s="9"/>
      <c r="BD58" s="9"/>
      <c r="BE58" s="9"/>
      <c r="BF58" s="8">
        <f t="shared" si="28"/>
        <v>0</v>
      </c>
      <c r="BG58" s="10">
        <f t="shared" si="17"/>
        <v>0</v>
      </c>
      <c r="BH58" s="9"/>
      <c r="BI58" s="9"/>
      <c r="BJ58" s="9"/>
      <c r="BK58" s="9"/>
      <c r="BL58" s="8">
        <f t="shared" si="29"/>
        <v>0</v>
      </c>
      <c r="BM58" s="8">
        <f t="shared" si="19"/>
        <v>0</v>
      </c>
      <c r="BN58" s="5"/>
    </row>
    <row r="59" spans="1:66" x14ac:dyDescent="0.3">
      <c r="A59" s="11" t="s">
        <v>200</v>
      </c>
      <c r="B59" s="12" t="s">
        <v>7</v>
      </c>
      <c r="C59" s="11" t="s">
        <v>199</v>
      </c>
      <c r="D59" s="11" t="s">
        <v>198</v>
      </c>
      <c r="E59" s="6">
        <v>39.561419000000001</v>
      </c>
      <c r="F59" s="6">
        <v>-119.74170700000001</v>
      </c>
      <c r="G59" s="6"/>
      <c r="H59" s="6"/>
      <c r="I59" s="6"/>
      <c r="J59" s="3">
        <f t="shared" si="20"/>
        <v>0</v>
      </c>
      <c r="K59" s="3">
        <f t="shared" si="1"/>
        <v>0</v>
      </c>
      <c r="L59" s="5"/>
      <c r="M59" s="6"/>
      <c r="N59" s="6"/>
      <c r="O59" s="6"/>
      <c r="P59" s="7">
        <f t="shared" si="21"/>
        <v>0</v>
      </c>
      <c r="Q59" s="3">
        <f t="shared" si="3"/>
        <v>0</v>
      </c>
      <c r="R59" s="5"/>
      <c r="S59" s="6"/>
      <c r="T59" s="6"/>
      <c r="U59" s="6"/>
      <c r="V59" s="3">
        <f t="shared" si="22"/>
        <v>0</v>
      </c>
      <c r="W59" s="3">
        <f t="shared" si="5"/>
        <v>0</v>
      </c>
      <c r="X59" s="5"/>
      <c r="Y59" s="9"/>
      <c r="Z59" s="9"/>
      <c r="AA59" s="9"/>
      <c r="AB59" s="8">
        <f t="shared" si="23"/>
        <v>0</v>
      </c>
      <c r="AC59" s="8">
        <f t="shared" si="7"/>
        <v>0</v>
      </c>
      <c r="AD59" s="9"/>
      <c r="AE59" s="9"/>
      <c r="AF59" s="9"/>
      <c r="AG59" s="9"/>
      <c r="AH59" s="8">
        <f t="shared" si="24"/>
        <v>0</v>
      </c>
      <c r="AI59" s="8">
        <f t="shared" si="9"/>
        <v>0</v>
      </c>
      <c r="AJ59" s="5"/>
      <c r="AK59" s="6"/>
      <c r="AL59" s="6"/>
      <c r="AM59" s="6"/>
      <c r="AN59" s="3">
        <f t="shared" si="25"/>
        <v>0</v>
      </c>
      <c r="AO59" s="3">
        <f t="shared" si="11"/>
        <v>0</v>
      </c>
      <c r="AP59" s="5"/>
      <c r="AQ59" s="6"/>
      <c r="AR59" s="6"/>
      <c r="AS59" s="6"/>
      <c r="AT59" s="3">
        <f t="shared" si="26"/>
        <v>0</v>
      </c>
      <c r="AU59" s="3">
        <f t="shared" si="13"/>
        <v>0</v>
      </c>
      <c r="AV59" s="5"/>
      <c r="AW59" s="6"/>
      <c r="AX59" s="6"/>
      <c r="AY59" s="6"/>
      <c r="AZ59" s="3">
        <f t="shared" si="27"/>
        <v>0</v>
      </c>
      <c r="BA59" s="3">
        <f t="shared" si="15"/>
        <v>0</v>
      </c>
      <c r="BB59" s="5"/>
      <c r="BC59" s="9"/>
      <c r="BD59" s="9"/>
      <c r="BE59" s="9"/>
      <c r="BF59" s="8">
        <f t="shared" si="28"/>
        <v>0</v>
      </c>
      <c r="BG59" s="10">
        <f t="shared" si="17"/>
        <v>0</v>
      </c>
      <c r="BH59" s="9"/>
      <c r="BI59" s="9"/>
      <c r="BJ59" s="9"/>
      <c r="BK59" s="9"/>
      <c r="BL59" s="8">
        <f t="shared" si="29"/>
        <v>0</v>
      </c>
      <c r="BM59" s="8">
        <f t="shared" si="19"/>
        <v>0</v>
      </c>
      <c r="BN59" s="5"/>
    </row>
    <row r="60" spans="1:66" x14ac:dyDescent="0.3">
      <c r="A60" s="11" t="s">
        <v>197</v>
      </c>
      <c r="B60" s="12" t="s">
        <v>7</v>
      </c>
      <c r="C60" s="11" t="s">
        <v>196</v>
      </c>
      <c r="D60" s="11" t="s">
        <v>195</v>
      </c>
      <c r="E60" s="6">
        <v>39.418969199999999</v>
      </c>
      <c r="F60" s="6">
        <v>-119.7273627</v>
      </c>
      <c r="G60" s="6"/>
      <c r="H60" s="6"/>
      <c r="I60" s="6"/>
      <c r="J60" s="3">
        <f t="shared" si="20"/>
        <v>0</v>
      </c>
      <c r="K60" s="3">
        <f t="shared" si="1"/>
        <v>0</v>
      </c>
      <c r="L60" s="5"/>
      <c r="M60" s="6"/>
      <c r="N60" s="6"/>
      <c r="O60" s="6"/>
      <c r="P60" s="7">
        <f t="shared" si="21"/>
        <v>0</v>
      </c>
      <c r="Q60" s="3">
        <f t="shared" si="3"/>
        <v>0</v>
      </c>
      <c r="R60" s="5"/>
      <c r="S60" s="6"/>
      <c r="T60" s="6"/>
      <c r="U60" s="6"/>
      <c r="V60" s="3">
        <f t="shared" si="22"/>
        <v>0</v>
      </c>
      <c r="W60" s="3">
        <f t="shared" si="5"/>
        <v>0</v>
      </c>
      <c r="X60" s="5"/>
      <c r="Y60" s="9"/>
      <c r="Z60" s="9"/>
      <c r="AA60" s="9"/>
      <c r="AB60" s="8">
        <f t="shared" si="23"/>
        <v>0</v>
      </c>
      <c r="AC60" s="8">
        <f t="shared" si="7"/>
        <v>0</v>
      </c>
      <c r="AD60" s="9"/>
      <c r="AE60" s="9"/>
      <c r="AF60" s="9"/>
      <c r="AG60" s="9"/>
      <c r="AH60" s="8">
        <f t="shared" si="24"/>
        <v>0</v>
      </c>
      <c r="AI60" s="8">
        <f t="shared" si="9"/>
        <v>0</v>
      </c>
      <c r="AJ60" s="5"/>
      <c r="AK60" s="6"/>
      <c r="AL60" s="6"/>
      <c r="AM60" s="6"/>
      <c r="AN60" s="3">
        <f t="shared" si="25"/>
        <v>0</v>
      </c>
      <c r="AO60" s="3">
        <f t="shared" si="11"/>
        <v>0</v>
      </c>
      <c r="AP60" s="5"/>
      <c r="AQ60" s="6"/>
      <c r="AR60" s="6"/>
      <c r="AS60" s="6"/>
      <c r="AT60" s="3">
        <f t="shared" si="26"/>
        <v>0</v>
      </c>
      <c r="AU60" s="3">
        <f t="shared" si="13"/>
        <v>0</v>
      </c>
      <c r="AV60" s="5"/>
      <c r="AW60" s="6"/>
      <c r="AX60" s="6"/>
      <c r="AY60" s="6"/>
      <c r="AZ60" s="3">
        <f t="shared" si="27"/>
        <v>0</v>
      </c>
      <c r="BA60" s="3">
        <f t="shared" si="15"/>
        <v>0</v>
      </c>
      <c r="BB60" s="5"/>
      <c r="BC60" s="9"/>
      <c r="BD60" s="9"/>
      <c r="BE60" s="9"/>
      <c r="BF60" s="8">
        <f t="shared" si="28"/>
        <v>0</v>
      </c>
      <c r="BG60" s="10">
        <f t="shared" si="17"/>
        <v>0</v>
      </c>
      <c r="BH60" s="9"/>
      <c r="BI60" s="9"/>
      <c r="BJ60" s="9"/>
      <c r="BK60" s="9"/>
      <c r="BL60" s="8">
        <f t="shared" si="29"/>
        <v>0</v>
      </c>
      <c r="BM60" s="8">
        <f t="shared" si="19"/>
        <v>0</v>
      </c>
      <c r="BN60" s="5"/>
    </row>
    <row r="61" spans="1:66" x14ac:dyDescent="0.3">
      <c r="A61" s="11" t="s">
        <v>194</v>
      </c>
      <c r="B61" s="12" t="s">
        <v>7</v>
      </c>
      <c r="C61" s="11" t="s">
        <v>193</v>
      </c>
      <c r="D61" s="11" t="s">
        <v>192</v>
      </c>
      <c r="E61" s="6">
        <v>39.538589999999999</v>
      </c>
      <c r="F61" s="6">
        <v>-119.76988299999999</v>
      </c>
      <c r="G61" s="6"/>
      <c r="H61" s="6"/>
      <c r="I61" s="6"/>
      <c r="J61" s="3">
        <f t="shared" si="20"/>
        <v>0</v>
      </c>
      <c r="K61" s="3">
        <f t="shared" si="1"/>
        <v>0</v>
      </c>
      <c r="L61" s="5"/>
      <c r="M61" s="6"/>
      <c r="N61" s="6"/>
      <c r="O61" s="6"/>
      <c r="P61" s="7">
        <f t="shared" si="21"/>
        <v>0</v>
      </c>
      <c r="Q61" s="3">
        <f t="shared" si="3"/>
        <v>0</v>
      </c>
      <c r="R61" s="5"/>
      <c r="S61" s="6"/>
      <c r="T61" s="6"/>
      <c r="U61" s="6"/>
      <c r="V61" s="3">
        <f t="shared" si="22"/>
        <v>0</v>
      </c>
      <c r="W61" s="3">
        <f t="shared" si="5"/>
        <v>0</v>
      </c>
      <c r="X61" s="5"/>
      <c r="Y61" s="9"/>
      <c r="Z61" s="9"/>
      <c r="AA61" s="9"/>
      <c r="AB61" s="8">
        <f t="shared" si="23"/>
        <v>0</v>
      </c>
      <c r="AC61" s="8">
        <f t="shared" si="7"/>
        <v>0</v>
      </c>
      <c r="AD61" s="9"/>
      <c r="AE61" s="9"/>
      <c r="AF61" s="9"/>
      <c r="AG61" s="9"/>
      <c r="AH61" s="8">
        <f t="shared" si="24"/>
        <v>0</v>
      </c>
      <c r="AI61" s="8">
        <f t="shared" si="9"/>
        <v>0</v>
      </c>
      <c r="AJ61" s="5"/>
      <c r="AK61" s="6"/>
      <c r="AL61" s="6"/>
      <c r="AM61" s="6"/>
      <c r="AN61" s="3">
        <f t="shared" si="25"/>
        <v>0</v>
      </c>
      <c r="AO61" s="3">
        <f t="shared" si="11"/>
        <v>0</v>
      </c>
      <c r="AP61" s="5"/>
      <c r="AQ61" s="6"/>
      <c r="AR61" s="6"/>
      <c r="AS61" s="6"/>
      <c r="AT61" s="3">
        <f t="shared" si="26"/>
        <v>0</v>
      </c>
      <c r="AU61" s="3">
        <f t="shared" si="13"/>
        <v>0</v>
      </c>
      <c r="AV61" s="5"/>
      <c r="AW61" s="6"/>
      <c r="AX61" s="6"/>
      <c r="AY61" s="6"/>
      <c r="AZ61" s="3">
        <f t="shared" si="27"/>
        <v>0</v>
      </c>
      <c r="BA61" s="3">
        <f t="shared" si="15"/>
        <v>0</v>
      </c>
      <c r="BB61" s="5"/>
      <c r="BC61" s="9"/>
      <c r="BD61" s="9"/>
      <c r="BE61" s="9"/>
      <c r="BF61" s="8">
        <f t="shared" si="28"/>
        <v>0</v>
      </c>
      <c r="BG61" s="10">
        <f t="shared" si="17"/>
        <v>0</v>
      </c>
      <c r="BH61" s="9"/>
      <c r="BI61" s="9"/>
      <c r="BJ61" s="9"/>
      <c r="BK61" s="9"/>
      <c r="BL61" s="8">
        <f t="shared" si="29"/>
        <v>0</v>
      </c>
      <c r="BM61" s="8">
        <f t="shared" si="19"/>
        <v>0</v>
      </c>
      <c r="BN61" s="5"/>
    </row>
    <row r="62" spans="1:66" x14ac:dyDescent="0.3">
      <c r="A62" s="11" t="s">
        <v>191</v>
      </c>
      <c r="B62" s="12" t="s">
        <v>7</v>
      </c>
      <c r="C62" s="11" t="s">
        <v>190</v>
      </c>
      <c r="D62" s="11" t="s">
        <v>189</v>
      </c>
      <c r="E62" s="6">
        <v>39.546109000000001</v>
      </c>
      <c r="F62" s="6">
        <v>-119.808986</v>
      </c>
      <c r="G62" s="6"/>
      <c r="H62" s="6"/>
      <c r="I62" s="6"/>
      <c r="J62" s="3">
        <f t="shared" si="20"/>
        <v>0</v>
      </c>
      <c r="K62" s="3">
        <f t="shared" si="1"/>
        <v>0</v>
      </c>
      <c r="L62" s="5"/>
      <c r="M62" s="6"/>
      <c r="N62" s="6"/>
      <c r="O62" s="6"/>
      <c r="P62" s="7">
        <f t="shared" si="21"/>
        <v>0</v>
      </c>
      <c r="Q62" s="3">
        <f t="shared" si="3"/>
        <v>0</v>
      </c>
      <c r="R62" s="5"/>
      <c r="S62" s="6"/>
      <c r="T62" s="6"/>
      <c r="U62" s="6"/>
      <c r="V62" s="3">
        <f t="shared" si="22"/>
        <v>0</v>
      </c>
      <c r="W62" s="3">
        <f t="shared" si="5"/>
        <v>0</v>
      </c>
      <c r="X62" s="5"/>
      <c r="Y62" s="9"/>
      <c r="Z62" s="9"/>
      <c r="AA62" s="9"/>
      <c r="AB62" s="8">
        <f t="shared" si="23"/>
        <v>0</v>
      </c>
      <c r="AC62" s="8">
        <f t="shared" si="7"/>
        <v>0</v>
      </c>
      <c r="AD62" s="9"/>
      <c r="AE62" s="9"/>
      <c r="AF62" s="9"/>
      <c r="AG62" s="9"/>
      <c r="AH62" s="8">
        <f t="shared" si="24"/>
        <v>0</v>
      </c>
      <c r="AI62" s="8">
        <f t="shared" si="9"/>
        <v>0</v>
      </c>
      <c r="AJ62" s="5"/>
      <c r="AK62" s="6"/>
      <c r="AL62" s="6"/>
      <c r="AM62" s="6"/>
      <c r="AN62" s="3">
        <f t="shared" si="25"/>
        <v>0</v>
      </c>
      <c r="AO62" s="3">
        <f t="shared" si="11"/>
        <v>0</v>
      </c>
      <c r="AP62" s="5"/>
      <c r="AQ62" s="6"/>
      <c r="AR62" s="6"/>
      <c r="AS62" s="6"/>
      <c r="AT62" s="3">
        <f t="shared" si="26"/>
        <v>0</v>
      </c>
      <c r="AU62" s="3">
        <f t="shared" si="13"/>
        <v>0</v>
      </c>
      <c r="AV62" s="5"/>
      <c r="AW62" s="6"/>
      <c r="AX62" s="6"/>
      <c r="AY62" s="6"/>
      <c r="AZ62" s="3">
        <f t="shared" si="27"/>
        <v>0</v>
      </c>
      <c r="BA62" s="3">
        <f t="shared" si="15"/>
        <v>0</v>
      </c>
      <c r="BB62" s="5"/>
      <c r="BC62" s="9"/>
      <c r="BD62" s="9"/>
      <c r="BE62" s="9"/>
      <c r="BF62" s="8">
        <f t="shared" si="28"/>
        <v>0</v>
      </c>
      <c r="BG62" s="10">
        <f t="shared" si="17"/>
        <v>0</v>
      </c>
      <c r="BH62" s="9"/>
      <c r="BI62" s="9"/>
      <c r="BJ62" s="9"/>
      <c r="BK62" s="9"/>
      <c r="BL62" s="8">
        <f t="shared" si="29"/>
        <v>0</v>
      </c>
      <c r="BM62" s="8">
        <f t="shared" si="19"/>
        <v>0</v>
      </c>
      <c r="BN62" s="5"/>
    </row>
    <row r="63" spans="1:66" x14ac:dyDescent="0.3">
      <c r="A63" s="11" t="s">
        <v>188</v>
      </c>
      <c r="B63" s="12" t="s">
        <v>7</v>
      </c>
      <c r="C63" s="11" t="s">
        <v>187</v>
      </c>
      <c r="D63" s="11" t="s">
        <v>186</v>
      </c>
      <c r="E63" s="6">
        <v>39.645316999999999</v>
      </c>
      <c r="F63" s="6">
        <v>-119.838531</v>
      </c>
      <c r="G63" s="6"/>
      <c r="H63" s="6"/>
      <c r="I63" s="6"/>
      <c r="J63" s="3">
        <f t="shared" si="20"/>
        <v>0</v>
      </c>
      <c r="K63" s="3">
        <f t="shared" si="1"/>
        <v>0</v>
      </c>
      <c r="L63" s="5"/>
      <c r="M63" s="6"/>
      <c r="N63" s="6"/>
      <c r="O63" s="6"/>
      <c r="P63" s="7">
        <f t="shared" si="21"/>
        <v>0</v>
      </c>
      <c r="Q63" s="3">
        <f t="shared" si="3"/>
        <v>0</v>
      </c>
      <c r="R63" s="5"/>
      <c r="S63" s="6"/>
      <c r="T63" s="6"/>
      <c r="U63" s="6"/>
      <c r="V63" s="3">
        <f t="shared" si="22"/>
        <v>0</v>
      </c>
      <c r="W63" s="3">
        <f t="shared" si="5"/>
        <v>0</v>
      </c>
      <c r="X63" s="5"/>
      <c r="Y63" s="9"/>
      <c r="Z63" s="9"/>
      <c r="AA63" s="9"/>
      <c r="AB63" s="8">
        <f t="shared" si="23"/>
        <v>0</v>
      </c>
      <c r="AC63" s="8">
        <f t="shared" si="7"/>
        <v>0</v>
      </c>
      <c r="AD63" s="9"/>
      <c r="AE63" s="9"/>
      <c r="AF63" s="9"/>
      <c r="AG63" s="9"/>
      <c r="AH63" s="8">
        <f t="shared" si="24"/>
        <v>0</v>
      </c>
      <c r="AI63" s="8">
        <f t="shared" si="9"/>
        <v>0</v>
      </c>
      <c r="AJ63" s="5"/>
      <c r="AK63" s="6"/>
      <c r="AL63" s="6"/>
      <c r="AM63" s="6"/>
      <c r="AN63" s="3">
        <f t="shared" si="25"/>
        <v>0</v>
      </c>
      <c r="AO63" s="3">
        <f t="shared" si="11"/>
        <v>0</v>
      </c>
      <c r="AP63" s="5"/>
      <c r="AQ63" s="6"/>
      <c r="AR63" s="6"/>
      <c r="AS63" s="6"/>
      <c r="AT63" s="3">
        <f t="shared" si="26"/>
        <v>0</v>
      </c>
      <c r="AU63" s="3">
        <f t="shared" si="13"/>
        <v>0</v>
      </c>
      <c r="AV63" s="5"/>
      <c r="AW63" s="6"/>
      <c r="AX63" s="6"/>
      <c r="AY63" s="6"/>
      <c r="AZ63" s="3">
        <f t="shared" si="27"/>
        <v>0</v>
      </c>
      <c r="BA63" s="3">
        <f t="shared" si="15"/>
        <v>0</v>
      </c>
      <c r="BB63" s="5"/>
      <c r="BC63" s="9"/>
      <c r="BD63" s="9"/>
      <c r="BE63" s="9"/>
      <c r="BF63" s="8">
        <f t="shared" si="28"/>
        <v>0</v>
      </c>
      <c r="BG63" s="10">
        <f t="shared" si="17"/>
        <v>0</v>
      </c>
      <c r="BH63" s="9"/>
      <c r="BI63" s="9"/>
      <c r="BJ63" s="9"/>
      <c r="BK63" s="9"/>
      <c r="BL63" s="8">
        <f t="shared" si="29"/>
        <v>0</v>
      </c>
      <c r="BM63" s="8">
        <f t="shared" si="19"/>
        <v>0</v>
      </c>
      <c r="BN63" s="5"/>
    </row>
    <row r="64" spans="1:66" x14ac:dyDescent="0.3">
      <c r="A64" s="11" t="s">
        <v>185</v>
      </c>
      <c r="B64" s="12" t="s">
        <v>7</v>
      </c>
      <c r="C64" s="11" t="s">
        <v>184</v>
      </c>
      <c r="D64" s="11" t="s">
        <v>183</v>
      </c>
      <c r="E64" s="6">
        <v>39.427475000000001</v>
      </c>
      <c r="F64" s="6">
        <v>-119.775728</v>
      </c>
      <c r="G64" s="6"/>
      <c r="H64" s="6"/>
      <c r="I64" s="6"/>
      <c r="J64" s="3">
        <f t="shared" si="20"/>
        <v>0</v>
      </c>
      <c r="K64" s="3">
        <f t="shared" si="1"/>
        <v>0</v>
      </c>
      <c r="L64" s="5"/>
      <c r="M64" s="6"/>
      <c r="N64" s="6"/>
      <c r="O64" s="6"/>
      <c r="P64" s="7">
        <f t="shared" si="21"/>
        <v>0</v>
      </c>
      <c r="Q64" s="3">
        <f t="shared" si="3"/>
        <v>0</v>
      </c>
      <c r="R64" s="5"/>
      <c r="S64" s="6"/>
      <c r="T64" s="6"/>
      <c r="U64" s="6"/>
      <c r="V64" s="3">
        <f t="shared" si="22"/>
        <v>0</v>
      </c>
      <c r="W64" s="3">
        <f t="shared" si="5"/>
        <v>0</v>
      </c>
      <c r="X64" s="5"/>
      <c r="Y64" s="9"/>
      <c r="Z64" s="9"/>
      <c r="AA64" s="9"/>
      <c r="AB64" s="8">
        <f t="shared" si="23"/>
        <v>0</v>
      </c>
      <c r="AC64" s="8">
        <f t="shared" si="7"/>
        <v>0</v>
      </c>
      <c r="AD64" s="9"/>
      <c r="AE64" s="9"/>
      <c r="AF64" s="9"/>
      <c r="AG64" s="9"/>
      <c r="AH64" s="8">
        <f t="shared" si="24"/>
        <v>0</v>
      </c>
      <c r="AI64" s="8">
        <f t="shared" si="9"/>
        <v>0</v>
      </c>
      <c r="AJ64" s="5"/>
      <c r="AK64" s="6"/>
      <c r="AL64" s="6"/>
      <c r="AM64" s="6"/>
      <c r="AN64" s="3">
        <f t="shared" si="25"/>
        <v>0</v>
      </c>
      <c r="AO64" s="3">
        <f t="shared" si="11"/>
        <v>0</v>
      </c>
      <c r="AP64" s="5"/>
      <c r="AQ64" s="6"/>
      <c r="AR64" s="6"/>
      <c r="AS64" s="6"/>
      <c r="AT64" s="3">
        <f t="shared" si="26"/>
        <v>0</v>
      </c>
      <c r="AU64" s="3">
        <f t="shared" si="13"/>
        <v>0</v>
      </c>
      <c r="AV64" s="5"/>
      <c r="AW64" s="6"/>
      <c r="AX64" s="6"/>
      <c r="AY64" s="6"/>
      <c r="AZ64" s="3">
        <f t="shared" si="27"/>
        <v>0</v>
      </c>
      <c r="BA64" s="3">
        <f t="shared" si="15"/>
        <v>0</v>
      </c>
      <c r="BB64" s="5"/>
      <c r="BC64" s="9"/>
      <c r="BD64" s="9"/>
      <c r="BE64" s="9"/>
      <c r="BF64" s="8">
        <f t="shared" si="28"/>
        <v>0</v>
      </c>
      <c r="BG64" s="10">
        <f t="shared" si="17"/>
        <v>0</v>
      </c>
      <c r="BH64" s="9"/>
      <c r="BI64" s="9"/>
      <c r="BJ64" s="9"/>
      <c r="BK64" s="9"/>
      <c r="BL64" s="8">
        <f t="shared" si="29"/>
        <v>0</v>
      </c>
      <c r="BM64" s="8">
        <f t="shared" si="19"/>
        <v>0</v>
      </c>
      <c r="BN64" s="5"/>
    </row>
    <row r="65" spans="1:66" x14ac:dyDescent="0.3">
      <c r="A65" s="11" t="s">
        <v>182</v>
      </c>
      <c r="B65" s="12" t="s">
        <v>7</v>
      </c>
      <c r="C65" s="11" t="s">
        <v>181</v>
      </c>
      <c r="D65" s="11" t="s">
        <v>180</v>
      </c>
      <c r="E65" s="6">
        <v>39.538060000000002</v>
      </c>
      <c r="F65" s="6">
        <v>-119.745858</v>
      </c>
      <c r="G65" s="6"/>
      <c r="H65" s="6"/>
      <c r="I65" s="6"/>
      <c r="J65" s="3">
        <f t="shared" si="20"/>
        <v>0</v>
      </c>
      <c r="K65" s="3">
        <f t="shared" si="1"/>
        <v>0</v>
      </c>
      <c r="L65" s="5"/>
      <c r="M65" s="6"/>
      <c r="N65" s="6"/>
      <c r="O65" s="6"/>
      <c r="P65" s="7">
        <f t="shared" si="21"/>
        <v>0</v>
      </c>
      <c r="Q65" s="3">
        <f t="shared" si="3"/>
        <v>0</v>
      </c>
      <c r="R65" s="5"/>
      <c r="S65" s="6"/>
      <c r="T65" s="6"/>
      <c r="U65" s="6"/>
      <c r="V65" s="3">
        <f t="shared" si="22"/>
        <v>0</v>
      </c>
      <c r="W65" s="3">
        <f t="shared" si="5"/>
        <v>0</v>
      </c>
      <c r="X65" s="5"/>
      <c r="Y65" s="9"/>
      <c r="Z65" s="9"/>
      <c r="AA65" s="9"/>
      <c r="AB65" s="8">
        <f t="shared" si="23"/>
        <v>0</v>
      </c>
      <c r="AC65" s="8">
        <f t="shared" si="7"/>
        <v>0</v>
      </c>
      <c r="AD65" s="9"/>
      <c r="AE65" s="9"/>
      <c r="AF65" s="9"/>
      <c r="AG65" s="9"/>
      <c r="AH65" s="8">
        <f t="shared" si="24"/>
        <v>0</v>
      </c>
      <c r="AI65" s="8">
        <f t="shared" si="9"/>
        <v>0</v>
      </c>
      <c r="AJ65" s="5"/>
      <c r="AK65" s="6"/>
      <c r="AL65" s="6"/>
      <c r="AM65" s="6"/>
      <c r="AN65" s="3">
        <f t="shared" si="25"/>
        <v>0</v>
      </c>
      <c r="AO65" s="3">
        <f t="shared" si="11"/>
        <v>0</v>
      </c>
      <c r="AP65" s="5"/>
      <c r="AQ65" s="6"/>
      <c r="AR65" s="6"/>
      <c r="AS65" s="6"/>
      <c r="AT65" s="3">
        <f t="shared" si="26"/>
        <v>0</v>
      </c>
      <c r="AU65" s="3">
        <f t="shared" si="13"/>
        <v>0</v>
      </c>
      <c r="AV65" s="5"/>
      <c r="AW65" s="6"/>
      <c r="AX65" s="6"/>
      <c r="AY65" s="6"/>
      <c r="AZ65" s="3">
        <f t="shared" si="27"/>
        <v>0</v>
      </c>
      <c r="BA65" s="3">
        <f t="shared" si="15"/>
        <v>0</v>
      </c>
      <c r="BB65" s="5"/>
      <c r="BC65" s="9"/>
      <c r="BD65" s="9"/>
      <c r="BE65" s="9"/>
      <c r="BF65" s="8">
        <f t="shared" si="28"/>
        <v>0</v>
      </c>
      <c r="BG65" s="10">
        <f t="shared" si="17"/>
        <v>0</v>
      </c>
      <c r="BH65" s="9"/>
      <c r="BI65" s="9"/>
      <c r="BJ65" s="9"/>
      <c r="BK65" s="9"/>
      <c r="BL65" s="8">
        <f t="shared" si="29"/>
        <v>0</v>
      </c>
      <c r="BM65" s="8">
        <f t="shared" si="19"/>
        <v>0</v>
      </c>
      <c r="BN65" s="5"/>
    </row>
    <row r="66" spans="1:66" x14ac:dyDescent="0.3">
      <c r="A66" s="11" t="s">
        <v>179</v>
      </c>
      <c r="B66" s="12" t="s">
        <v>7</v>
      </c>
      <c r="C66" s="11" t="s">
        <v>178</v>
      </c>
      <c r="D66" s="11" t="s">
        <v>177</v>
      </c>
      <c r="E66" s="6">
        <v>39.503238000000003</v>
      </c>
      <c r="F66" s="6">
        <v>-119.79281400000001</v>
      </c>
      <c r="G66" s="6"/>
      <c r="H66" s="6"/>
      <c r="I66" s="6"/>
      <c r="J66" s="3">
        <f t="shared" si="20"/>
        <v>0</v>
      </c>
      <c r="K66" s="3">
        <f t="shared" si="1"/>
        <v>0</v>
      </c>
      <c r="L66" s="5"/>
      <c r="M66" s="6"/>
      <c r="N66" s="6"/>
      <c r="O66" s="6"/>
      <c r="P66" s="7">
        <f t="shared" si="21"/>
        <v>0</v>
      </c>
      <c r="Q66" s="3">
        <f t="shared" si="3"/>
        <v>0</v>
      </c>
      <c r="R66" s="5"/>
      <c r="S66" s="6"/>
      <c r="T66" s="6"/>
      <c r="U66" s="6"/>
      <c r="V66" s="3">
        <f t="shared" si="22"/>
        <v>0</v>
      </c>
      <c r="W66" s="3">
        <f t="shared" si="5"/>
        <v>0</v>
      </c>
      <c r="X66" s="5"/>
      <c r="Y66" s="9"/>
      <c r="Z66" s="9"/>
      <c r="AA66" s="9"/>
      <c r="AB66" s="8">
        <f t="shared" si="23"/>
        <v>0</v>
      </c>
      <c r="AC66" s="8">
        <f t="shared" si="7"/>
        <v>0</v>
      </c>
      <c r="AD66" s="9"/>
      <c r="AE66" s="9"/>
      <c r="AF66" s="9"/>
      <c r="AG66" s="9"/>
      <c r="AH66" s="8">
        <f t="shared" si="24"/>
        <v>0</v>
      </c>
      <c r="AI66" s="8">
        <f t="shared" si="9"/>
        <v>0</v>
      </c>
      <c r="AJ66" s="5"/>
      <c r="AK66" s="6"/>
      <c r="AL66" s="6"/>
      <c r="AM66" s="6"/>
      <c r="AN66" s="3">
        <f t="shared" si="25"/>
        <v>0</v>
      </c>
      <c r="AO66" s="3">
        <f t="shared" si="11"/>
        <v>0</v>
      </c>
      <c r="AP66" s="5"/>
      <c r="AQ66" s="6"/>
      <c r="AR66" s="6"/>
      <c r="AS66" s="6"/>
      <c r="AT66" s="3">
        <f t="shared" si="26"/>
        <v>0</v>
      </c>
      <c r="AU66" s="3">
        <f t="shared" si="13"/>
        <v>0</v>
      </c>
      <c r="AV66" s="5"/>
      <c r="AW66" s="6"/>
      <c r="AX66" s="6"/>
      <c r="AY66" s="6"/>
      <c r="AZ66" s="3">
        <f t="shared" si="27"/>
        <v>0</v>
      </c>
      <c r="BA66" s="3">
        <f t="shared" si="15"/>
        <v>0</v>
      </c>
      <c r="BB66" s="5"/>
      <c r="BC66" s="9"/>
      <c r="BD66" s="9"/>
      <c r="BE66" s="9"/>
      <c r="BF66" s="8">
        <f t="shared" si="28"/>
        <v>0</v>
      </c>
      <c r="BG66" s="10">
        <f t="shared" si="17"/>
        <v>0</v>
      </c>
      <c r="BH66" s="9"/>
      <c r="BI66" s="9"/>
      <c r="BJ66" s="9"/>
      <c r="BK66" s="9"/>
      <c r="BL66" s="8">
        <f t="shared" si="29"/>
        <v>0</v>
      </c>
      <c r="BM66" s="8">
        <f t="shared" si="19"/>
        <v>0</v>
      </c>
      <c r="BN66" s="5"/>
    </row>
    <row r="67" spans="1:66" x14ac:dyDescent="0.3">
      <c r="A67" s="11" t="s">
        <v>176</v>
      </c>
      <c r="B67" s="12" t="s">
        <v>7</v>
      </c>
      <c r="C67" s="11" t="s">
        <v>175</v>
      </c>
      <c r="D67" s="11" t="s">
        <v>174</v>
      </c>
      <c r="E67" s="6">
        <v>39.541378999999999</v>
      </c>
      <c r="F67" s="6">
        <v>-119.77867999999999</v>
      </c>
      <c r="G67" s="6"/>
      <c r="H67" s="6"/>
      <c r="I67" s="6"/>
      <c r="J67" s="3">
        <f t="shared" si="20"/>
        <v>0</v>
      </c>
      <c r="K67" s="3">
        <f t="shared" si="1"/>
        <v>0</v>
      </c>
      <c r="L67" s="5"/>
      <c r="M67" s="6"/>
      <c r="N67" s="6"/>
      <c r="O67" s="6"/>
      <c r="P67" s="7">
        <f t="shared" si="21"/>
        <v>0</v>
      </c>
      <c r="Q67" s="3">
        <f t="shared" si="3"/>
        <v>0</v>
      </c>
      <c r="R67" s="5"/>
      <c r="S67" s="6"/>
      <c r="T67" s="6"/>
      <c r="U67" s="6"/>
      <c r="V67" s="3">
        <f t="shared" si="22"/>
        <v>0</v>
      </c>
      <c r="W67" s="3">
        <f t="shared" si="5"/>
        <v>0</v>
      </c>
      <c r="X67" s="5"/>
      <c r="Y67" s="9"/>
      <c r="Z67" s="9"/>
      <c r="AA67" s="9"/>
      <c r="AB67" s="8">
        <f t="shared" si="23"/>
        <v>0</v>
      </c>
      <c r="AC67" s="8">
        <f t="shared" si="7"/>
        <v>0</v>
      </c>
      <c r="AD67" s="9"/>
      <c r="AE67" s="9"/>
      <c r="AF67" s="9"/>
      <c r="AG67" s="9"/>
      <c r="AH67" s="8">
        <f t="shared" si="24"/>
        <v>0</v>
      </c>
      <c r="AI67" s="8">
        <f t="shared" si="9"/>
        <v>0</v>
      </c>
      <c r="AJ67" s="5"/>
      <c r="AK67" s="6"/>
      <c r="AL67" s="6"/>
      <c r="AM67" s="6"/>
      <c r="AN67" s="3">
        <f t="shared" si="25"/>
        <v>0</v>
      </c>
      <c r="AO67" s="3">
        <f t="shared" si="11"/>
        <v>0</v>
      </c>
      <c r="AP67" s="5"/>
      <c r="AQ67" s="6"/>
      <c r="AR67" s="6"/>
      <c r="AS67" s="6"/>
      <c r="AT67" s="3">
        <f t="shared" si="26"/>
        <v>0</v>
      </c>
      <c r="AU67" s="3">
        <f t="shared" si="13"/>
        <v>0</v>
      </c>
      <c r="AV67" s="5"/>
      <c r="AW67" s="6"/>
      <c r="AX67" s="6"/>
      <c r="AY67" s="6"/>
      <c r="AZ67" s="3">
        <f t="shared" si="27"/>
        <v>0</v>
      </c>
      <c r="BA67" s="3">
        <f t="shared" si="15"/>
        <v>0</v>
      </c>
      <c r="BB67" s="5"/>
      <c r="BC67" s="9"/>
      <c r="BD67" s="9"/>
      <c r="BE67" s="9"/>
      <c r="BF67" s="8">
        <f t="shared" si="28"/>
        <v>0</v>
      </c>
      <c r="BG67" s="10">
        <f t="shared" si="17"/>
        <v>0</v>
      </c>
      <c r="BH67" s="9"/>
      <c r="BI67" s="9"/>
      <c r="BJ67" s="9"/>
      <c r="BK67" s="9"/>
      <c r="BL67" s="8">
        <f t="shared" si="29"/>
        <v>0</v>
      </c>
      <c r="BM67" s="8">
        <f t="shared" si="19"/>
        <v>0</v>
      </c>
      <c r="BN67" s="5"/>
    </row>
    <row r="68" spans="1:66" x14ac:dyDescent="0.3">
      <c r="A68" s="11" t="s">
        <v>173</v>
      </c>
      <c r="B68" s="12" t="s">
        <v>7</v>
      </c>
      <c r="C68" s="11" t="s">
        <v>172</v>
      </c>
      <c r="D68" s="11" t="s">
        <v>171</v>
      </c>
      <c r="E68" s="6">
        <v>39.551921</v>
      </c>
      <c r="F68" s="6">
        <v>-119.76078</v>
      </c>
      <c r="G68" s="6"/>
      <c r="H68" s="6"/>
      <c r="I68" s="6"/>
      <c r="J68" s="3">
        <f t="shared" si="20"/>
        <v>0</v>
      </c>
      <c r="K68" s="3">
        <f t="shared" si="1"/>
        <v>0</v>
      </c>
      <c r="L68" s="5"/>
      <c r="M68" s="6"/>
      <c r="N68" s="6"/>
      <c r="O68" s="6"/>
      <c r="P68" s="7">
        <f t="shared" si="21"/>
        <v>0</v>
      </c>
      <c r="Q68" s="3">
        <f t="shared" si="3"/>
        <v>0</v>
      </c>
      <c r="R68" s="5"/>
      <c r="S68" s="6"/>
      <c r="T68" s="6"/>
      <c r="U68" s="6"/>
      <c r="V68" s="3">
        <f t="shared" si="22"/>
        <v>0</v>
      </c>
      <c r="W68" s="3">
        <f t="shared" si="5"/>
        <v>0</v>
      </c>
      <c r="X68" s="5"/>
      <c r="Y68" s="9"/>
      <c r="Z68" s="9"/>
      <c r="AA68" s="9"/>
      <c r="AB68" s="8">
        <f t="shared" si="23"/>
        <v>0</v>
      </c>
      <c r="AC68" s="8">
        <f t="shared" si="7"/>
        <v>0</v>
      </c>
      <c r="AD68" s="9"/>
      <c r="AE68" s="9"/>
      <c r="AF68" s="9"/>
      <c r="AG68" s="9"/>
      <c r="AH68" s="8">
        <f t="shared" si="24"/>
        <v>0</v>
      </c>
      <c r="AI68" s="8">
        <f t="shared" si="9"/>
        <v>0</v>
      </c>
      <c r="AJ68" s="5"/>
      <c r="AK68" s="6"/>
      <c r="AL68" s="6"/>
      <c r="AM68" s="6"/>
      <c r="AN68" s="3">
        <f t="shared" si="25"/>
        <v>0</v>
      </c>
      <c r="AO68" s="3">
        <f t="shared" si="11"/>
        <v>0</v>
      </c>
      <c r="AP68" s="5"/>
      <c r="AQ68" s="6"/>
      <c r="AR68" s="6"/>
      <c r="AS68" s="6"/>
      <c r="AT68" s="3">
        <f t="shared" si="26"/>
        <v>0</v>
      </c>
      <c r="AU68" s="3">
        <f t="shared" si="13"/>
        <v>0</v>
      </c>
      <c r="AV68" s="5"/>
      <c r="AW68" s="6"/>
      <c r="AX68" s="6"/>
      <c r="AY68" s="6"/>
      <c r="AZ68" s="3">
        <f t="shared" si="27"/>
        <v>0</v>
      </c>
      <c r="BA68" s="3">
        <f t="shared" si="15"/>
        <v>0</v>
      </c>
      <c r="BB68" s="5"/>
      <c r="BC68" s="9"/>
      <c r="BD68" s="9"/>
      <c r="BE68" s="9"/>
      <c r="BF68" s="8">
        <f t="shared" si="28"/>
        <v>0</v>
      </c>
      <c r="BG68" s="10">
        <f t="shared" si="17"/>
        <v>0</v>
      </c>
      <c r="BH68" s="9"/>
      <c r="BI68" s="9"/>
      <c r="BJ68" s="9"/>
      <c r="BK68" s="9"/>
      <c r="BL68" s="8">
        <f t="shared" si="29"/>
        <v>0</v>
      </c>
      <c r="BM68" s="8">
        <f t="shared" si="19"/>
        <v>0</v>
      </c>
      <c r="BN68" s="5"/>
    </row>
    <row r="69" spans="1:66" x14ac:dyDescent="0.3">
      <c r="A69" s="11" t="s">
        <v>167</v>
      </c>
      <c r="B69" s="12" t="s">
        <v>7</v>
      </c>
      <c r="C69" s="11" t="s">
        <v>166</v>
      </c>
      <c r="D69" s="11" t="s">
        <v>165</v>
      </c>
      <c r="E69" s="6">
        <v>39.545155999999999</v>
      </c>
      <c r="F69" s="6">
        <v>-119.893337</v>
      </c>
      <c r="G69" s="6"/>
      <c r="H69" s="6"/>
      <c r="I69" s="6"/>
      <c r="J69" s="3">
        <f t="shared" si="20"/>
        <v>0</v>
      </c>
      <c r="K69" s="3">
        <f t="shared" si="1"/>
        <v>0</v>
      </c>
      <c r="L69" s="5"/>
      <c r="M69" s="6"/>
      <c r="N69" s="6"/>
      <c r="O69" s="6"/>
      <c r="P69" s="7">
        <f t="shared" si="21"/>
        <v>0</v>
      </c>
      <c r="Q69" s="3">
        <f t="shared" si="3"/>
        <v>0</v>
      </c>
      <c r="R69" s="5"/>
      <c r="S69" s="6"/>
      <c r="T69" s="6"/>
      <c r="U69" s="6"/>
      <c r="V69" s="3">
        <f t="shared" si="22"/>
        <v>0</v>
      </c>
      <c r="W69" s="3">
        <f t="shared" si="5"/>
        <v>0</v>
      </c>
      <c r="X69" s="5"/>
      <c r="Y69" s="9"/>
      <c r="Z69" s="9"/>
      <c r="AA69" s="9"/>
      <c r="AB69" s="8">
        <f t="shared" si="23"/>
        <v>0</v>
      </c>
      <c r="AC69" s="8">
        <f t="shared" si="7"/>
        <v>0</v>
      </c>
      <c r="AD69" s="9"/>
      <c r="AE69" s="9"/>
      <c r="AF69" s="9"/>
      <c r="AG69" s="9"/>
      <c r="AH69" s="8">
        <f t="shared" si="24"/>
        <v>0</v>
      </c>
      <c r="AI69" s="8">
        <f t="shared" si="9"/>
        <v>0</v>
      </c>
      <c r="AJ69" s="5"/>
      <c r="AK69" s="6"/>
      <c r="AL69" s="6"/>
      <c r="AM69" s="6"/>
      <c r="AN69" s="3">
        <f t="shared" si="25"/>
        <v>0</v>
      </c>
      <c r="AO69" s="3">
        <f t="shared" si="11"/>
        <v>0</v>
      </c>
      <c r="AP69" s="5"/>
      <c r="AQ69" s="6"/>
      <c r="AR69" s="6"/>
      <c r="AS69" s="6"/>
      <c r="AT69" s="3">
        <f t="shared" si="26"/>
        <v>0</v>
      </c>
      <c r="AU69" s="3">
        <f t="shared" si="13"/>
        <v>0</v>
      </c>
      <c r="AV69" s="5"/>
      <c r="AW69" s="6"/>
      <c r="AX69" s="6"/>
      <c r="AY69" s="6"/>
      <c r="AZ69" s="3">
        <f t="shared" si="27"/>
        <v>0</v>
      </c>
      <c r="BA69" s="3">
        <f t="shared" si="15"/>
        <v>0</v>
      </c>
      <c r="BB69" s="5"/>
      <c r="BC69" s="9"/>
      <c r="BD69" s="9"/>
      <c r="BE69" s="9"/>
      <c r="BF69" s="8">
        <f t="shared" si="28"/>
        <v>0</v>
      </c>
      <c r="BG69" s="10">
        <f t="shared" si="17"/>
        <v>0</v>
      </c>
      <c r="BH69" s="9"/>
      <c r="BI69" s="9"/>
      <c r="BJ69" s="9"/>
      <c r="BK69" s="9"/>
      <c r="BL69" s="8">
        <f t="shared" si="29"/>
        <v>0</v>
      </c>
      <c r="BM69" s="8">
        <f t="shared" si="19"/>
        <v>0</v>
      </c>
      <c r="BN69" s="5"/>
    </row>
    <row r="70" spans="1:66" x14ac:dyDescent="0.3">
      <c r="A70" s="11" t="s">
        <v>161</v>
      </c>
      <c r="B70" s="12" t="s">
        <v>7</v>
      </c>
      <c r="C70" s="11" t="s">
        <v>160</v>
      </c>
      <c r="D70" s="11" t="s">
        <v>159</v>
      </c>
      <c r="E70" s="6">
        <v>39.539440999999997</v>
      </c>
      <c r="F70" s="6">
        <v>-119.759069</v>
      </c>
      <c r="G70" s="6"/>
      <c r="H70" s="6"/>
      <c r="I70" s="6"/>
      <c r="J70" s="3">
        <f t="shared" si="20"/>
        <v>0</v>
      </c>
      <c r="K70" s="3">
        <f t="shared" si="1"/>
        <v>0</v>
      </c>
      <c r="L70" s="5"/>
      <c r="M70" s="6"/>
      <c r="N70" s="6"/>
      <c r="O70" s="6"/>
      <c r="P70" s="7">
        <f t="shared" si="21"/>
        <v>0</v>
      </c>
      <c r="Q70" s="3">
        <f t="shared" si="3"/>
        <v>0</v>
      </c>
      <c r="R70" s="5"/>
      <c r="S70" s="6"/>
      <c r="T70" s="6"/>
      <c r="U70" s="6"/>
      <c r="V70" s="3">
        <f t="shared" si="22"/>
        <v>0</v>
      </c>
      <c r="W70" s="3">
        <f t="shared" si="5"/>
        <v>0</v>
      </c>
      <c r="X70" s="5"/>
      <c r="Y70" s="9"/>
      <c r="Z70" s="9"/>
      <c r="AA70" s="9"/>
      <c r="AB70" s="8">
        <f t="shared" si="23"/>
        <v>0</v>
      </c>
      <c r="AC70" s="8">
        <f t="shared" si="7"/>
        <v>0</v>
      </c>
      <c r="AD70" s="9"/>
      <c r="AE70" s="9"/>
      <c r="AF70" s="9"/>
      <c r="AG70" s="9"/>
      <c r="AH70" s="8">
        <f t="shared" si="24"/>
        <v>0</v>
      </c>
      <c r="AI70" s="8">
        <f t="shared" si="9"/>
        <v>0</v>
      </c>
      <c r="AJ70" s="5"/>
      <c r="AK70" s="6"/>
      <c r="AL70" s="6"/>
      <c r="AM70" s="6"/>
      <c r="AN70" s="3">
        <f t="shared" si="25"/>
        <v>0</v>
      </c>
      <c r="AO70" s="3">
        <f t="shared" si="11"/>
        <v>0</v>
      </c>
      <c r="AP70" s="5"/>
      <c r="AQ70" s="6"/>
      <c r="AR70" s="6"/>
      <c r="AS70" s="6"/>
      <c r="AT70" s="3">
        <f t="shared" si="26"/>
        <v>0</v>
      </c>
      <c r="AU70" s="3">
        <f t="shared" si="13"/>
        <v>0</v>
      </c>
      <c r="AV70" s="5"/>
      <c r="AW70" s="6"/>
      <c r="AX70" s="6"/>
      <c r="AY70" s="6"/>
      <c r="AZ70" s="3">
        <f t="shared" si="27"/>
        <v>0</v>
      </c>
      <c r="BA70" s="3">
        <f t="shared" si="15"/>
        <v>0</v>
      </c>
      <c r="BB70" s="5"/>
      <c r="BC70" s="9"/>
      <c r="BD70" s="9"/>
      <c r="BE70" s="9"/>
      <c r="BF70" s="8">
        <f t="shared" si="28"/>
        <v>0</v>
      </c>
      <c r="BG70" s="10">
        <f t="shared" si="17"/>
        <v>0</v>
      </c>
      <c r="BH70" s="9"/>
      <c r="BI70" s="9"/>
      <c r="BJ70" s="9"/>
      <c r="BK70" s="9"/>
      <c r="BL70" s="8">
        <f t="shared" si="29"/>
        <v>0</v>
      </c>
      <c r="BM70" s="8">
        <f t="shared" si="19"/>
        <v>0</v>
      </c>
      <c r="BN70" s="5"/>
    </row>
    <row r="71" spans="1:66" x14ac:dyDescent="0.3">
      <c r="A71" s="11" t="s">
        <v>158</v>
      </c>
      <c r="B71" s="12" t="s">
        <v>7</v>
      </c>
      <c r="C71" s="11" t="s">
        <v>157</v>
      </c>
      <c r="D71" s="11" t="s">
        <v>156</v>
      </c>
      <c r="E71" s="6">
        <v>39.550669999999997</v>
      </c>
      <c r="F71" s="6">
        <v>-119.697444</v>
      </c>
      <c r="G71" s="6"/>
      <c r="H71" s="6"/>
      <c r="I71" s="6"/>
      <c r="J71" s="3">
        <f t="shared" si="20"/>
        <v>0</v>
      </c>
      <c r="K71" s="3">
        <f t="shared" si="1"/>
        <v>0</v>
      </c>
      <c r="L71" s="5"/>
      <c r="M71" s="6"/>
      <c r="N71" s="6"/>
      <c r="O71" s="6"/>
      <c r="P71" s="7">
        <f t="shared" si="21"/>
        <v>0</v>
      </c>
      <c r="Q71" s="3">
        <f t="shared" si="3"/>
        <v>0</v>
      </c>
      <c r="R71" s="5"/>
      <c r="S71" s="6"/>
      <c r="T71" s="6"/>
      <c r="U71" s="6"/>
      <c r="V71" s="3">
        <f t="shared" si="22"/>
        <v>0</v>
      </c>
      <c r="W71" s="3">
        <f t="shared" si="5"/>
        <v>0</v>
      </c>
      <c r="X71" s="5"/>
      <c r="Y71" s="9"/>
      <c r="Z71" s="9"/>
      <c r="AA71" s="9"/>
      <c r="AB71" s="8">
        <f t="shared" si="23"/>
        <v>0</v>
      </c>
      <c r="AC71" s="8">
        <f t="shared" si="7"/>
        <v>0</v>
      </c>
      <c r="AD71" s="9"/>
      <c r="AE71" s="9"/>
      <c r="AF71" s="9"/>
      <c r="AG71" s="9"/>
      <c r="AH71" s="8">
        <f t="shared" si="24"/>
        <v>0</v>
      </c>
      <c r="AI71" s="8">
        <f t="shared" si="9"/>
        <v>0</v>
      </c>
      <c r="AJ71" s="5"/>
      <c r="AK71" s="6"/>
      <c r="AL71" s="6"/>
      <c r="AM71" s="6"/>
      <c r="AN71" s="3">
        <f t="shared" si="25"/>
        <v>0</v>
      </c>
      <c r="AO71" s="3">
        <f t="shared" si="11"/>
        <v>0</v>
      </c>
      <c r="AP71" s="5"/>
      <c r="AQ71" s="6"/>
      <c r="AR71" s="6"/>
      <c r="AS71" s="6"/>
      <c r="AT71" s="3">
        <f t="shared" si="26"/>
        <v>0</v>
      </c>
      <c r="AU71" s="3">
        <f t="shared" si="13"/>
        <v>0</v>
      </c>
      <c r="AV71" s="5"/>
      <c r="AW71" s="6"/>
      <c r="AX71" s="6"/>
      <c r="AY71" s="6"/>
      <c r="AZ71" s="3">
        <f t="shared" si="27"/>
        <v>0</v>
      </c>
      <c r="BA71" s="3">
        <f t="shared" si="15"/>
        <v>0</v>
      </c>
      <c r="BB71" s="5"/>
      <c r="BC71" s="9"/>
      <c r="BD71" s="9"/>
      <c r="BE71" s="9"/>
      <c r="BF71" s="8">
        <f t="shared" si="28"/>
        <v>0</v>
      </c>
      <c r="BG71" s="10">
        <f t="shared" si="17"/>
        <v>0</v>
      </c>
      <c r="BH71" s="9"/>
      <c r="BI71" s="9"/>
      <c r="BJ71" s="9"/>
      <c r="BK71" s="9"/>
      <c r="BL71" s="8">
        <f t="shared" si="29"/>
        <v>0</v>
      </c>
      <c r="BM71" s="8">
        <f t="shared" si="19"/>
        <v>0</v>
      </c>
      <c r="BN71" s="5"/>
    </row>
    <row r="72" spans="1:66" x14ac:dyDescent="0.3">
      <c r="A72" s="11" t="s">
        <v>155</v>
      </c>
      <c r="B72" s="12" t="s">
        <v>7</v>
      </c>
      <c r="C72" s="11" t="s">
        <v>154</v>
      </c>
      <c r="D72" s="11" t="s">
        <v>153</v>
      </c>
      <c r="E72" s="6">
        <v>39.515388000000002</v>
      </c>
      <c r="F72" s="6">
        <v>-119.815788</v>
      </c>
      <c r="G72" s="6"/>
      <c r="H72" s="6"/>
      <c r="I72" s="6"/>
      <c r="J72" s="3">
        <f t="shared" si="20"/>
        <v>0</v>
      </c>
      <c r="K72" s="3">
        <f t="shared" si="1"/>
        <v>0</v>
      </c>
      <c r="L72" s="5"/>
      <c r="M72" s="6"/>
      <c r="N72" s="6"/>
      <c r="O72" s="6"/>
      <c r="P72" s="7">
        <f t="shared" si="21"/>
        <v>0</v>
      </c>
      <c r="Q72" s="3">
        <f t="shared" si="3"/>
        <v>0</v>
      </c>
      <c r="R72" s="5"/>
      <c r="S72" s="6"/>
      <c r="T72" s="6"/>
      <c r="U72" s="6"/>
      <c r="V72" s="3">
        <f t="shared" si="22"/>
        <v>0</v>
      </c>
      <c r="W72" s="3">
        <f t="shared" si="5"/>
        <v>0</v>
      </c>
      <c r="X72" s="5"/>
      <c r="Y72" s="9"/>
      <c r="Z72" s="9"/>
      <c r="AA72" s="9"/>
      <c r="AB72" s="8">
        <f t="shared" si="23"/>
        <v>0</v>
      </c>
      <c r="AC72" s="8">
        <f t="shared" si="7"/>
        <v>0</v>
      </c>
      <c r="AD72" s="9"/>
      <c r="AE72" s="9"/>
      <c r="AF72" s="9"/>
      <c r="AG72" s="9"/>
      <c r="AH72" s="8">
        <f t="shared" si="24"/>
        <v>0</v>
      </c>
      <c r="AI72" s="8">
        <f t="shared" si="9"/>
        <v>0</v>
      </c>
      <c r="AJ72" s="5"/>
      <c r="AK72" s="6"/>
      <c r="AL72" s="6"/>
      <c r="AM72" s="6"/>
      <c r="AN72" s="3">
        <f t="shared" si="25"/>
        <v>0</v>
      </c>
      <c r="AO72" s="3">
        <f t="shared" si="11"/>
        <v>0</v>
      </c>
      <c r="AP72" s="5"/>
      <c r="AQ72" s="6"/>
      <c r="AR72" s="6"/>
      <c r="AS72" s="6"/>
      <c r="AT72" s="3">
        <f t="shared" si="26"/>
        <v>0</v>
      </c>
      <c r="AU72" s="3">
        <f t="shared" si="13"/>
        <v>0</v>
      </c>
      <c r="AV72" s="5"/>
      <c r="AW72" s="6"/>
      <c r="AX72" s="6"/>
      <c r="AY72" s="6"/>
      <c r="AZ72" s="3">
        <f t="shared" si="27"/>
        <v>0</v>
      </c>
      <c r="BA72" s="3">
        <f t="shared" si="15"/>
        <v>0</v>
      </c>
      <c r="BB72" s="5"/>
      <c r="BC72" s="9"/>
      <c r="BD72" s="9"/>
      <c r="BE72" s="9"/>
      <c r="BF72" s="8">
        <f t="shared" si="28"/>
        <v>0</v>
      </c>
      <c r="BG72" s="10">
        <f t="shared" si="17"/>
        <v>0</v>
      </c>
      <c r="BH72" s="9"/>
      <c r="BI72" s="9"/>
      <c r="BJ72" s="9"/>
      <c r="BK72" s="9"/>
      <c r="BL72" s="8">
        <f t="shared" si="29"/>
        <v>0</v>
      </c>
      <c r="BM72" s="8">
        <f t="shared" si="19"/>
        <v>0</v>
      </c>
      <c r="BN72" s="5"/>
    </row>
    <row r="73" spans="1:66" x14ac:dyDescent="0.3">
      <c r="A73" s="11" t="s">
        <v>152</v>
      </c>
      <c r="B73" s="12" t="s">
        <v>7</v>
      </c>
      <c r="C73" s="11" t="s">
        <v>151</v>
      </c>
      <c r="D73" s="11" t="s">
        <v>150</v>
      </c>
      <c r="E73" s="6">
        <v>39.631856999999997</v>
      </c>
      <c r="F73" s="6">
        <v>-119.287114</v>
      </c>
      <c r="G73" s="6"/>
      <c r="H73" s="6"/>
      <c r="I73" s="6"/>
      <c r="J73" s="3">
        <f t="shared" si="20"/>
        <v>0</v>
      </c>
      <c r="K73" s="3">
        <f t="shared" si="1"/>
        <v>0</v>
      </c>
      <c r="L73" s="5"/>
      <c r="M73" s="6"/>
      <c r="N73" s="6"/>
      <c r="O73" s="6"/>
      <c r="P73" s="7">
        <f t="shared" si="21"/>
        <v>0</v>
      </c>
      <c r="Q73" s="3">
        <f t="shared" si="3"/>
        <v>0</v>
      </c>
      <c r="R73" s="5"/>
      <c r="S73" s="6"/>
      <c r="T73" s="6"/>
      <c r="U73" s="6"/>
      <c r="V73" s="3">
        <f t="shared" si="22"/>
        <v>0</v>
      </c>
      <c r="W73" s="3">
        <f t="shared" si="5"/>
        <v>0</v>
      </c>
      <c r="X73" s="5"/>
      <c r="Y73" s="9"/>
      <c r="Z73" s="9"/>
      <c r="AA73" s="9"/>
      <c r="AB73" s="8">
        <f t="shared" si="23"/>
        <v>0</v>
      </c>
      <c r="AC73" s="8">
        <f t="shared" si="7"/>
        <v>0</v>
      </c>
      <c r="AD73" s="9"/>
      <c r="AE73" s="9"/>
      <c r="AF73" s="9"/>
      <c r="AG73" s="9"/>
      <c r="AH73" s="8">
        <f t="shared" si="24"/>
        <v>0</v>
      </c>
      <c r="AI73" s="8">
        <f t="shared" si="9"/>
        <v>0</v>
      </c>
      <c r="AJ73" s="5"/>
      <c r="AK73" s="6"/>
      <c r="AL73" s="6"/>
      <c r="AM73" s="6"/>
      <c r="AN73" s="3">
        <f t="shared" si="25"/>
        <v>0</v>
      </c>
      <c r="AO73" s="3">
        <f t="shared" si="11"/>
        <v>0</v>
      </c>
      <c r="AP73" s="5"/>
      <c r="AQ73" s="6"/>
      <c r="AR73" s="6"/>
      <c r="AS73" s="6"/>
      <c r="AT73" s="3">
        <f t="shared" si="26"/>
        <v>0</v>
      </c>
      <c r="AU73" s="3">
        <f t="shared" si="13"/>
        <v>0</v>
      </c>
      <c r="AV73" s="5"/>
      <c r="AW73" s="6"/>
      <c r="AX73" s="6"/>
      <c r="AY73" s="6"/>
      <c r="AZ73" s="3">
        <f t="shared" si="27"/>
        <v>0</v>
      </c>
      <c r="BA73" s="3">
        <f t="shared" si="15"/>
        <v>0</v>
      </c>
      <c r="BB73" s="5"/>
      <c r="BC73" s="9"/>
      <c r="BD73" s="9"/>
      <c r="BE73" s="9"/>
      <c r="BF73" s="8">
        <f t="shared" si="28"/>
        <v>0</v>
      </c>
      <c r="BG73" s="10">
        <f t="shared" si="17"/>
        <v>0</v>
      </c>
      <c r="BH73" s="9"/>
      <c r="BI73" s="9"/>
      <c r="BJ73" s="9"/>
      <c r="BK73" s="9"/>
      <c r="BL73" s="8">
        <f t="shared" si="29"/>
        <v>0</v>
      </c>
      <c r="BM73" s="8">
        <f t="shared" si="19"/>
        <v>0</v>
      </c>
      <c r="BN73" s="5"/>
    </row>
    <row r="74" spans="1:66" x14ac:dyDescent="0.3">
      <c r="A74" s="11" t="s">
        <v>131</v>
      </c>
      <c r="B74" s="12" t="s">
        <v>7</v>
      </c>
      <c r="C74" s="11" t="s">
        <v>130</v>
      </c>
      <c r="D74" s="11" t="s">
        <v>129</v>
      </c>
      <c r="E74" s="6">
        <v>39.606397999999999</v>
      </c>
      <c r="F74" s="6">
        <v>-119.760267</v>
      </c>
      <c r="G74" s="6"/>
      <c r="H74" s="6"/>
      <c r="I74" s="6"/>
      <c r="J74" s="3">
        <f t="shared" si="20"/>
        <v>0</v>
      </c>
      <c r="K74" s="3">
        <f t="shared" si="1"/>
        <v>0</v>
      </c>
      <c r="L74" s="5"/>
      <c r="M74" s="6"/>
      <c r="N74" s="6"/>
      <c r="O74" s="6"/>
      <c r="P74" s="7">
        <f t="shared" si="21"/>
        <v>0</v>
      </c>
      <c r="Q74" s="3">
        <f t="shared" si="3"/>
        <v>0</v>
      </c>
      <c r="R74" s="5"/>
      <c r="S74" s="6"/>
      <c r="T74" s="6"/>
      <c r="U74" s="6"/>
      <c r="V74" s="3">
        <f t="shared" si="22"/>
        <v>0</v>
      </c>
      <c r="W74" s="3">
        <f t="shared" si="5"/>
        <v>0</v>
      </c>
      <c r="X74" s="5"/>
      <c r="Y74" s="9"/>
      <c r="Z74" s="9"/>
      <c r="AA74" s="9"/>
      <c r="AB74" s="8">
        <f t="shared" si="23"/>
        <v>0</v>
      </c>
      <c r="AC74" s="8">
        <f t="shared" si="7"/>
        <v>0</v>
      </c>
      <c r="AD74" s="9"/>
      <c r="AE74" s="9"/>
      <c r="AF74" s="9"/>
      <c r="AG74" s="9"/>
      <c r="AH74" s="8">
        <f t="shared" si="24"/>
        <v>0</v>
      </c>
      <c r="AI74" s="8">
        <f t="shared" si="9"/>
        <v>0</v>
      </c>
      <c r="AJ74" s="5"/>
      <c r="AK74" s="6"/>
      <c r="AL74" s="6"/>
      <c r="AM74" s="6"/>
      <c r="AN74" s="3">
        <f t="shared" si="25"/>
        <v>0</v>
      </c>
      <c r="AO74" s="3">
        <f t="shared" si="11"/>
        <v>0</v>
      </c>
      <c r="AP74" s="5"/>
      <c r="AQ74" s="6"/>
      <c r="AR74" s="6"/>
      <c r="AS74" s="6"/>
      <c r="AT74" s="3">
        <f t="shared" si="26"/>
        <v>0</v>
      </c>
      <c r="AU74" s="3">
        <f t="shared" si="13"/>
        <v>0</v>
      </c>
      <c r="AV74" s="5"/>
      <c r="AW74" s="6"/>
      <c r="AX74" s="6"/>
      <c r="AY74" s="6"/>
      <c r="AZ74" s="3">
        <f t="shared" si="27"/>
        <v>0</v>
      </c>
      <c r="BA74" s="3">
        <f t="shared" si="15"/>
        <v>0</v>
      </c>
      <c r="BB74" s="5"/>
      <c r="BC74" s="9"/>
      <c r="BD74" s="9"/>
      <c r="BE74" s="9"/>
      <c r="BF74" s="8">
        <f t="shared" si="28"/>
        <v>0</v>
      </c>
      <c r="BG74" s="10">
        <f t="shared" si="17"/>
        <v>0</v>
      </c>
      <c r="BH74" s="9"/>
      <c r="BI74" s="9"/>
      <c r="BJ74" s="9"/>
      <c r="BK74" s="9"/>
      <c r="BL74" s="8">
        <f t="shared" si="29"/>
        <v>0</v>
      </c>
      <c r="BM74" s="8">
        <f t="shared" si="19"/>
        <v>0</v>
      </c>
      <c r="BN74" s="5"/>
    </row>
    <row r="75" spans="1:66" x14ac:dyDescent="0.3">
      <c r="A75" s="11" t="s">
        <v>128</v>
      </c>
      <c r="B75" s="12" t="s">
        <v>7</v>
      </c>
      <c r="C75" s="11" t="s">
        <v>127</v>
      </c>
      <c r="D75" s="11" t="s">
        <v>126</v>
      </c>
      <c r="E75" s="6">
        <v>39.540958000000003</v>
      </c>
      <c r="F75" s="6">
        <v>-119.833648</v>
      </c>
      <c r="G75" s="6"/>
      <c r="H75" s="6"/>
      <c r="I75" s="6"/>
      <c r="J75" s="3">
        <f t="shared" ref="J75:J106" si="30">(G75*12)+H75+I75</f>
        <v>0</v>
      </c>
      <c r="K75" s="3">
        <f t="shared" si="1"/>
        <v>0</v>
      </c>
      <c r="L75" s="5"/>
      <c r="M75" s="6"/>
      <c r="N75" s="6"/>
      <c r="O75" s="6"/>
      <c r="P75" s="7">
        <f t="shared" ref="P75:P106" si="31">(M75*12)+N75+O75</f>
        <v>0</v>
      </c>
      <c r="Q75" s="3">
        <f t="shared" si="3"/>
        <v>0</v>
      </c>
      <c r="R75" s="5"/>
      <c r="S75" s="6"/>
      <c r="T75" s="6"/>
      <c r="U75" s="6"/>
      <c r="V75" s="3">
        <f t="shared" ref="V75:V106" si="32">(S75*12)+T75+U75</f>
        <v>0</v>
      </c>
      <c r="W75" s="3">
        <f t="shared" si="5"/>
        <v>0</v>
      </c>
      <c r="X75" s="5"/>
      <c r="Y75" s="9"/>
      <c r="Z75" s="9"/>
      <c r="AA75" s="9"/>
      <c r="AB75" s="8">
        <f t="shared" ref="AB75:AB106" si="33">(Y75*12)+Z75+AA75</f>
        <v>0</v>
      </c>
      <c r="AC75" s="8">
        <f t="shared" si="7"/>
        <v>0</v>
      </c>
      <c r="AD75" s="9"/>
      <c r="AE75" s="9"/>
      <c r="AF75" s="9"/>
      <c r="AG75" s="9"/>
      <c r="AH75" s="8">
        <f t="shared" ref="AH75:AH106" si="34">(AE75*12)+AF75+AG75</f>
        <v>0</v>
      </c>
      <c r="AI75" s="8">
        <f t="shared" si="9"/>
        <v>0</v>
      </c>
      <c r="AJ75" s="5"/>
      <c r="AK75" s="6"/>
      <c r="AL75" s="6"/>
      <c r="AM75" s="6"/>
      <c r="AN75" s="3">
        <f t="shared" ref="AN75:AN106" si="35">(AK75*12)+AL75+AM75</f>
        <v>0</v>
      </c>
      <c r="AO75" s="3">
        <f t="shared" si="11"/>
        <v>0</v>
      </c>
      <c r="AP75" s="5"/>
      <c r="AQ75" s="6"/>
      <c r="AR75" s="6"/>
      <c r="AS75" s="6"/>
      <c r="AT75" s="3">
        <f t="shared" ref="AT75:AT106" si="36">(AQ75*12)+AR75+AS75</f>
        <v>0</v>
      </c>
      <c r="AU75" s="3">
        <f t="shared" si="13"/>
        <v>0</v>
      </c>
      <c r="AV75" s="5"/>
      <c r="AW75" s="6"/>
      <c r="AX75" s="6"/>
      <c r="AY75" s="6"/>
      <c r="AZ75" s="3">
        <f t="shared" ref="AZ75:AZ106" si="37">(AW75*12)+AX75+AY75</f>
        <v>0</v>
      </c>
      <c r="BA75" s="3">
        <f t="shared" si="15"/>
        <v>0</v>
      </c>
      <c r="BB75" s="5"/>
      <c r="BC75" s="9"/>
      <c r="BD75" s="9"/>
      <c r="BE75" s="9"/>
      <c r="BF75" s="8">
        <f t="shared" ref="BF75:BF106" si="38">(BC75*12)+BD75+BE75</f>
        <v>0</v>
      </c>
      <c r="BG75" s="10">
        <f t="shared" si="17"/>
        <v>0</v>
      </c>
      <c r="BH75" s="9"/>
      <c r="BI75" s="9"/>
      <c r="BJ75" s="9"/>
      <c r="BK75" s="9"/>
      <c r="BL75" s="8">
        <f t="shared" ref="BL75:BL106" si="39">(BI75*12)+BJ75+BK75</f>
        <v>0</v>
      </c>
      <c r="BM75" s="8">
        <f t="shared" si="19"/>
        <v>0</v>
      </c>
      <c r="BN75" s="5"/>
    </row>
    <row r="76" spans="1:66" x14ac:dyDescent="0.3">
      <c r="A76" s="11" t="s">
        <v>119</v>
      </c>
      <c r="B76" s="12" t="s">
        <v>7</v>
      </c>
      <c r="C76" s="11" t="s">
        <v>118</v>
      </c>
      <c r="D76" s="11" t="s">
        <v>117</v>
      </c>
      <c r="E76" s="6">
        <v>39.351787999999999</v>
      </c>
      <c r="F76" s="6">
        <v>-119.780963</v>
      </c>
      <c r="G76" s="6"/>
      <c r="H76" s="6"/>
      <c r="I76" s="6"/>
      <c r="J76" s="3">
        <f t="shared" si="30"/>
        <v>0</v>
      </c>
      <c r="K76" s="3">
        <f t="shared" ref="K76:K128" si="40">(G76*60)+H76+I76</f>
        <v>0</v>
      </c>
      <c r="L76" s="5"/>
      <c r="M76" s="6"/>
      <c r="N76" s="6"/>
      <c r="O76" s="6"/>
      <c r="P76" s="7">
        <f t="shared" si="31"/>
        <v>0</v>
      </c>
      <c r="Q76" s="3">
        <f t="shared" ref="Q76:Q128" si="41">(M76*60)+N76+O76</f>
        <v>0</v>
      </c>
      <c r="R76" s="5"/>
      <c r="S76" s="6"/>
      <c r="T76" s="6"/>
      <c r="U76" s="6"/>
      <c r="V76" s="3">
        <f t="shared" si="32"/>
        <v>0</v>
      </c>
      <c r="W76" s="3">
        <f t="shared" ref="W76:W128" si="42">(S76*60)+T76+U76</f>
        <v>0</v>
      </c>
      <c r="X76" s="5"/>
      <c r="Y76" s="9"/>
      <c r="Z76" s="9"/>
      <c r="AA76" s="9"/>
      <c r="AB76" s="8">
        <f t="shared" si="33"/>
        <v>0</v>
      </c>
      <c r="AC76" s="8">
        <f t="shared" ref="AC76:AC128" si="43">(Y76*60)+Z76+AA76</f>
        <v>0</v>
      </c>
      <c r="AD76" s="9"/>
      <c r="AE76" s="9"/>
      <c r="AF76" s="9"/>
      <c r="AG76" s="9"/>
      <c r="AH76" s="8">
        <f t="shared" si="34"/>
        <v>0</v>
      </c>
      <c r="AI76" s="8">
        <f t="shared" ref="AI76:AI128" si="44">(AE76*60)+AF76+AG76</f>
        <v>0</v>
      </c>
      <c r="AJ76" s="5"/>
      <c r="AK76" s="6"/>
      <c r="AL76" s="6"/>
      <c r="AM76" s="6"/>
      <c r="AN76" s="3">
        <f t="shared" si="35"/>
        <v>0</v>
      </c>
      <c r="AO76" s="3">
        <f t="shared" ref="AO76:AO128" si="45">(AK76*84)+AL76+AM76</f>
        <v>0</v>
      </c>
      <c r="AP76" s="5"/>
      <c r="AQ76" s="6"/>
      <c r="AR76" s="6"/>
      <c r="AS76" s="6"/>
      <c r="AT76" s="3">
        <f t="shared" si="36"/>
        <v>0</v>
      </c>
      <c r="AU76" s="3">
        <f t="shared" ref="AU76:AU128" si="46">(AQ76*84)+AR76+AS76</f>
        <v>0</v>
      </c>
      <c r="AV76" s="5"/>
      <c r="AW76" s="6"/>
      <c r="AX76" s="6"/>
      <c r="AY76" s="6"/>
      <c r="AZ76" s="3">
        <f t="shared" si="37"/>
        <v>0</v>
      </c>
      <c r="BA76" s="3">
        <f t="shared" ref="BA76:BA128" si="47">(AW76*84)+AX76+AY76</f>
        <v>0</v>
      </c>
      <c r="BB76" s="5"/>
      <c r="BC76" s="9"/>
      <c r="BD76" s="9"/>
      <c r="BE76" s="9"/>
      <c r="BF76" s="8">
        <f t="shared" si="38"/>
        <v>0</v>
      </c>
      <c r="BG76" s="10">
        <f t="shared" ref="BG76:BG128" si="48">(BC76*84)+BD76+BE76</f>
        <v>0</v>
      </c>
      <c r="BH76" s="9"/>
      <c r="BI76" s="9"/>
      <c r="BJ76" s="9"/>
      <c r="BK76" s="9"/>
      <c r="BL76" s="8">
        <f t="shared" si="39"/>
        <v>0</v>
      </c>
      <c r="BM76" s="8">
        <f t="shared" ref="BM76:BM128" si="49">(BI76*84)+BJ76+BK76</f>
        <v>0</v>
      </c>
      <c r="BN76" s="5"/>
    </row>
    <row r="77" spans="1:66" x14ac:dyDescent="0.3">
      <c r="A77" s="11" t="s">
        <v>116</v>
      </c>
      <c r="B77" s="12" t="s">
        <v>7</v>
      </c>
      <c r="C77" s="11" t="s">
        <v>115</v>
      </c>
      <c r="D77" s="11" t="s">
        <v>114</v>
      </c>
      <c r="E77" s="6">
        <v>39.400643000000002</v>
      </c>
      <c r="F77" s="6">
        <v>-119.71289</v>
      </c>
      <c r="G77" s="6"/>
      <c r="H77" s="6"/>
      <c r="I77" s="6"/>
      <c r="J77" s="3">
        <f t="shared" si="30"/>
        <v>0</v>
      </c>
      <c r="K77" s="3">
        <f t="shared" si="40"/>
        <v>0</v>
      </c>
      <c r="L77" s="5"/>
      <c r="M77" s="6"/>
      <c r="N77" s="6"/>
      <c r="O77" s="6"/>
      <c r="P77" s="7">
        <f t="shared" si="31"/>
        <v>0</v>
      </c>
      <c r="Q77" s="3">
        <f t="shared" si="41"/>
        <v>0</v>
      </c>
      <c r="R77" s="5"/>
      <c r="S77" s="6"/>
      <c r="T77" s="6"/>
      <c r="U77" s="6"/>
      <c r="V77" s="3">
        <f t="shared" si="32"/>
        <v>0</v>
      </c>
      <c r="W77" s="3">
        <f t="shared" si="42"/>
        <v>0</v>
      </c>
      <c r="X77" s="5"/>
      <c r="Y77" s="9"/>
      <c r="Z77" s="9"/>
      <c r="AA77" s="9"/>
      <c r="AB77" s="8">
        <f t="shared" si="33"/>
        <v>0</v>
      </c>
      <c r="AC77" s="8">
        <f t="shared" si="43"/>
        <v>0</v>
      </c>
      <c r="AD77" s="9"/>
      <c r="AE77" s="9"/>
      <c r="AF77" s="9"/>
      <c r="AG77" s="9"/>
      <c r="AH77" s="8">
        <f t="shared" si="34"/>
        <v>0</v>
      </c>
      <c r="AI77" s="8">
        <f t="shared" si="44"/>
        <v>0</v>
      </c>
      <c r="AJ77" s="5"/>
      <c r="AK77" s="6"/>
      <c r="AL77" s="6"/>
      <c r="AM77" s="6"/>
      <c r="AN77" s="3">
        <f t="shared" si="35"/>
        <v>0</v>
      </c>
      <c r="AO77" s="3">
        <f t="shared" si="45"/>
        <v>0</v>
      </c>
      <c r="AP77" s="5"/>
      <c r="AQ77" s="6"/>
      <c r="AR77" s="6"/>
      <c r="AS77" s="6"/>
      <c r="AT77" s="3">
        <f t="shared" si="36"/>
        <v>0</v>
      </c>
      <c r="AU77" s="3">
        <f t="shared" si="46"/>
        <v>0</v>
      </c>
      <c r="AV77" s="5"/>
      <c r="AW77" s="6"/>
      <c r="AX77" s="6"/>
      <c r="AY77" s="6"/>
      <c r="AZ77" s="3">
        <f t="shared" si="37"/>
        <v>0</v>
      </c>
      <c r="BA77" s="3">
        <f t="shared" si="47"/>
        <v>0</v>
      </c>
      <c r="BB77" s="5"/>
      <c r="BC77" s="9"/>
      <c r="BD77" s="9"/>
      <c r="BE77" s="9"/>
      <c r="BF77" s="8">
        <f t="shared" si="38"/>
        <v>0</v>
      </c>
      <c r="BG77" s="10">
        <f t="shared" si="48"/>
        <v>0</v>
      </c>
      <c r="BH77" s="9"/>
      <c r="BI77" s="9"/>
      <c r="BJ77" s="9"/>
      <c r="BK77" s="9"/>
      <c r="BL77" s="8">
        <f t="shared" si="39"/>
        <v>0</v>
      </c>
      <c r="BM77" s="8">
        <f t="shared" si="49"/>
        <v>0</v>
      </c>
      <c r="BN77" s="5"/>
    </row>
    <row r="78" spans="1:66" x14ac:dyDescent="0.3">
      <c r="A78" s="11" t="s">
        <v>101</v>
      </c>
      <c r="B78" s="12" t="s">
        <v>7</v>
      </c>
      <c r="C78" s="11" t="s">
        <v>100</v>
      </c>
      <c r="D78" s="11" t="s">
        <v>99</v>
      </c>
      <c r="E78" s="6">
        <v>39.551096999999999</v>
      </c>
      <c r="F78" s="6">
        <v>-119.770371</v>
      </c>
      <c r="G78" s="6"/>
      <c r="H78" s="6"/>
      <c r="I78" s="6"/>
      <c r="J78" s="3">
        <f t="shared" si="30"/>
        <v>0</v>
      </c>
      <c r="K78" s="3">
        <f t="shared" si="40"/>
        <v>0</v>
      </c>
      <c r="L78" s="5"/>
      <c r="M78" s="6"/>
      <c r="N78" s="6"/>
      <c r="O78" s="6"/>
      <c r="P78" s="7">
        <f t="shared" si="31"/>
        <v>0</v>
      </c>
      <c r="Q78" s="3">
        <f t="shared" si="41"/>
        <v>0</v>
      </c>
      <c r="R78" s="5"/>
      <c r="S78" s="6"/>
      <c r="T78" s="6"/>
      <c r="U78" s="6"/>
      <c r="V78" s="3">
        <f t="shared" si="32"/>
        <v>0</v>
      </c>
      <c r="W78" s="3">
        <f t="shared" si="42"/>
        <v>0</v>
      </c>
      <c r="X78" s="5"/>
      <c r="Y78" s="9"/>
      <c r="Z78" s="9"/>
      <c r="AA78" s="9"/>
      <c r="AB78" s="8">
        <f t="shared" si="33"/>
        <v>0</v>
      </c>
      <c r="AC78" s="8">
        <f t="shared" si="43"/>
        <v>0</v>
      </c>
      <c r="AD78" s="9"/>
      <c r="AE78" s="9"/>
      <c r="AF78" s="9"/>
      <c r="AG78" s="9"/>
      <c r="AH78" s="8">
        <f t="shared" si="34"/>
        <v>0</v>
      </c>
      <c r="AI78" s="8">
        <f t="shared" si="44"/>
        <v>0</v>
      </c>
      <c r="AJ78" s="5"/>
      <c r="AK78" s="6"/>
      <c r="AL78" s="6"/>
      <c r="AM78" s="6"/>
      <c r="AN78" s="3">
        <f t="shared" si="35"/>
        <v>0</v>
      </c>
      <c r="AO78" s="3">
        <f t="shared" si="45"/>
        <v>0</v>
      </c>
      <c r="AP78" s="5"/>
      <c r="AQ78" s="6"/>
      <c r="AR78" s="6"/>
      <c r="AS78" s="6"/>
      <c r="AT78" s="3">
        <f t="shared" si="36"/>
        <v>0</v>
      </c>
      <c r="AU78" s="3">
        <f t="shared" si="46"/>
        <v>0</v>
      </c>
      <c r="AV78" s="5"/>
      <c r="AW78" s="6"/>
      <c r="AX78" s="6"/>
      <c r="AY78" s="6"/>
      <c r="AZ78" s="3">
        <f t="shared" si="37"/>
        <v>0</v>
      </c>
      <c r="BA78" s="3">
        <f t="shared" si="47"/>
        <v>0</v>
      </c>
      <c r="BB78" s="5"/>
      <c r="BC78" s="9"/>
      <c r="BD78" s="9"/>
      <c r="BE78" s="9"/>
      <c r="BF78" s="8">
        <f t="shared" si="38"/>
        <v>0</v>
      </c>
      <c r="BG78" s="10">
        <f t="shared" si="48"/>
        <v>0</v>
      </c>
      <c r="BH78" s="9"/>
      <c r="BI78" s="9"/>
      <c r="BJ78" s="9"/>
      <c r="BK78" s="9"/>
      <c r="BL78" s="8">
        <f t="shared" si="39"/>
        <v>0</v>
      </c>
      <c r="BM78" s="8">
        <f t="shared" si="49"/>
        <v>0</v>
      </c>
      <c r="BN78" s="5"/>
    </row>
    <row r="79" spans="1:66" x14ac:dyDescent="0.3">
      <c r="A79" s="11" t="s">
        <v>95</v>
      </c>
      <c r="B79" s="12" t="s">
        <v>7</v>
      </c>
      <c r="C79" s="11" t="s">
        <v>94</v>
      </c>
      <c r="D79" s="11" t="s">
        <v>93</v>
      </c>
      <c r="E79" s="6">
        <v>39.583888999999999</v>
      </c>
      <c r="F79" s="6">
        <v>-119.732741</v>
      </c>
      <c r="G79" s="6"/>
      <c r="H79" s="6"/>
      <c r="I79" s="6"/>
      <c r="J79" s="3">
        <f t="shared" si="30"/>
        <v>0</v>
      </c>
      <c r="K79" s="3">
        <f t="shared" si="40"/>
        <v>0</v>
      </c>
      <c r="L79" s="5"/>
      <c r="M79" s="6"/>
      <c r="N79" s="6"/>
      <c r="O79" s="6"/>
      <c r="P79" s="7">
        <f t="shared" si="31"/>
        <v>0</v>
      </c>
      <c r="Q79" s="3">
        <f t="shared" si="41"/>
        <v>0</v>
      </c>
      <c r="R79" s="5"/>
      <c r="S79" s="6"/>
      <c r="T79" s="6"/>
      <c r="U79" s="6"/>
      <c r="V79" s="3">
        <f t="shared" si="32"/>
        <v>0</v>
      </c>
      <c r="W79" s="3">
        <f t="shared" si="42"/>
        <v>0</v>
      </c>
      <c r="X79" s="5"/>
      <c r="Y79" s="9"/>
      <c r="Z79" s="9"/>
      <c r="AA79" s="9"/>
      <c r="AB79" s="8">
        <f t="shared" si="33"/>
        <v>0</v>
      </c>
      <c r="AC79" s="8">
        <f t="shared" si="43"/>
        <v>0</v>
      </c>
      <c r="AD79" s="9"/>
      <c r="AE79" s="9"/>
      <c r="AF79" s="9"/>
      <c r="AG79" s="9"/>
      <c r="AH79" s="8">
        <f t="shared" si="34"/>
        <v>0</v>
      </c>
      <c r="AI79" s="8">
        <f t="shared" si="44"/>
        <v>0</v>
      </c>
      <c r="AJ79" s="5"/>
      <c r="AK79" s="6"/>
      <c r="AL79" s="6"/>
      <c r="AM79" s="6"/>
      <c r="AN79" s="3">
        <f t="shared" si="35"/>
        <v>0</v>
      </c>
      <c r="AO79" s="3">
        <f t="shared" si="45"/>
        <v>0</v>
      </c>
      <c r="AP79" s="5"/>
      <c r="AQ79" s="6"/>
      <c r="AR79" s="6"/>
      <c r="AS79" s="6"/>
      <c r="AT79" s="3">
        <f t="shared" si="36"/>
        <v>0</v>
      </c>
      <c r="AU79" s="3">
        <f t="shared" si="46"/>
        <v>0</v>
      </c>
      <c r="AV79" s="5"/>
      <c r="AW79" s="6"/>
      <c r="AX79" s="6"/>
      <c r="AY79" s="6"/>
      <c r="AZ79" s="3">
        <f t="shared" si="37"/>
        <v>0</v>
      </c>
      <c r="BA79" s="3">
        <f t="shared" si="47"/>
        <v>0</v>
      </c>
      <c r="BB79" s="5"/>
      <c r="BC79" s="9"/>
      <c r="BD79" s="9"/>
      <c r="BE79" s="9"/>
      <c r="BF79" s="8">
        <f t="shared" si="38"/>
        <v>0</v>
      </c>
      <c r="BG79" s="10">
        <f t="shared" si="48"/>
        <v>0</v>
      </c>
      <c r="BH79" s="9"/>
      <c r="BI79" s="9"/>
      <c r="BJ79" s="9"/>
      <c r="BK79" s="9"/>
      <c r="BL79" s="8">
        <f t="shared" si="39"/>
        <v>0</v>
      </c>
      <c r="BM79" s="8">
        <f t="shared" si="49"/>
        <v>0</v>
      </c>
      <c r="BN79" s="5"/>
    </row>
    <row r="80" spans="1:66" x14ac:dyDescent="0.3">
      <c r="A80" s="11" t="s">
        <v>89</v>
      </c>
      <c r="B80" s="12" t="s">
        <v>7</v>
      </c>
      <c r="C80" s="11" t="s">
        <v>88</v>
      </c>
      <c r="D80" s="11" t="s">
        <v>87</v>
      </c>
      <c r="E80" s="6">
        <v>39.632966000000003</v>
      </c>
      <c r="F80" s="6">
        <v>-119.901888</v>
      </c>
      <c r="G80" s="6"/>
      <c r="H80" s="6"/>
      <c r="I80" s="6"/>
      <c r="J80" s="3">
        <f t="shared" si="30"/>
        <v>0</v>
      </c>
      <c r="K80" s="3">
        <f t="shared" si="40"/>
        <v>0</v>
      </c>
      <c r="L80" s="5"/>
      <c r="M80" s="6"/>
      <c r="N80" s="6"/>
      <c r="O80" s="6"/>
      <c r="P80" s="7">
        <f t="shared" si="31"/>
        <v>0</v>
      </c>
      <c r="Q80" s="3">
        <f t="shared" si="41"/>
        <v>0</v>
      </c>
      <c r="R80" s="5"/>
      <c r="S80" s="6"/>
      <c r="T80" s="6"/>
      <c r="U80" s="6"/>
      <c r="V80" s="3">
        <f t="shared" si="32"/>
        <v>0</v>
      </c>
      <c r="W80" s="3">
        <f t="shared" si="42"/>
        <v>0</v>
      </c>
      <c r="X80" s="5"/>
      <c r="Y80" s="9"/>
      <c r="Z80" s="9"/>
      <c r="AA80" s="9"/>
      <c r="AB80" s="8">
        <f t="shared" si="33"/>
        <v>0</v>
      </c>
      <c r="AC80" s="8">
        <f t="shared" si="43"/>
        <v>0</v>
      </c>
      <c r="AD80" s="9"/>
      <c r="AE80" s="9"/>
      <c r="AF80" s="9"/>
      <c r="AG80" s="9"/>
      <c r="AH80" s="8">
        <f t="shared" si="34"/>
        <v>0</v>
      </c>
      <c r="AI80" s="8">
        <f t="shared" si="44"/>
        <v>0</v>
      </c>
      <c r="AJ80" s="5"/>
      <c r="AK80" s="6"/>
      <c r="AL80" s="6"/>
      <c r="AM80" s="6"/>
      <c r="AN80" s="3">
        <f t="shared" si="35"/>
        <v>0</v>
      </c>
      <c r="AO80" s="3">
        <f t="shared" si="45"/>
        <v>0</v>
      </c>
      <c r="AP80" s="5"/>
      <c r="AQ80" s="6"/>
      <c r="AR80" s="6"/>
      <c r="AS80" s="6"/>
      <c r="AT80" s="3">
        <f t="shared" si="36"/>
        <v>0</v>
      </c>
      <c r="AU80" s="3">
        <f t="shared" si="46"/>
        <v>0</v>
      </c>
      <c r="AV80" s="5"/>
      <c r="AW80" s="6"/>
      <c r="AX80" s="6"/>
      <c r="AY80" s="6"/>
      <c r="AZ80" s="3">
        <f t="shared" si="37"/>
        <v>0</v>
      </c>
      <c r="BA80" s="3">
        <f t="shared" si="47"/>
        <v>0</v>
      </c>
      <c r="BB80" s="5"/>
      <c r="BC80" s="9"/>
      <c r="BD80" s="9"/>
      <c r="BE80" s="9"/>
      <c r="BF80" s="8">
        <f t="shared" si="38"/>
        <v>0</v>
      </c>
      <c r="BG80" s="10">
        <f t="shared" si="48"/>
        <v>0</v>
      </c>
      <c r="BH80" s="9"/>
      <c r="BI80" s="9"/>
      <c r="BJ80" s="9"/>
      <c r="BK80" s="9"/>
      <c r="BL80" s="8">
        <f t="shared" si="39"/>
        <v>0</v>
      </c>
      <c r="BM80" s="8">
        <f t="shared" si="49"/>
        <v>0</v>
      </c>
      <c r="BN80" s="5"/>
    </row>
    <row r="81" spans="1:66" x14ac:dyDescent="0.3">
      <c r="A81" s="11" t="s">
        <v>83</v>
      </c>
      <c r="B81" s="12" t="s">
        <v>7</v>
      </c>
      <c r="C81" s="11" t="s">
        <v>82</v>
      </c>
      <c r="D81" s="11" t="s">
        <v>81</v>
      </c>
      <c r="E81" s="6">
        <v>39.479939999999999</v>
      </c>
      <c r="F81" s="6">
        <v>-119.782228</v>
      </c>
      <c r="G81" s="6"/>
      <c r="H81" s="6"/>
      <c r="I81" s="6"/>
      <c r="J81" s="3">
        <f t="shared" si="30"/>
        <v>0</v>
      </c>
      <c r="K81" s="3">
        <f t="shared" si="40"/>
        <v>0</v>
      </c>
      <c r="L81" s="5"/>
      <c r="M81" s="6"/>
      <c r="N81" s="6"/>
      <c r="O81" s="6"/>
      <c r="P81" s="7">
        <f t="shared" si="31"/>
        <v>0</v>
      </c>
      <c r="Q81" s="3">
        <f t="shared" si="41"/>
        <v>0</v>
      </c>
      <c r="R81" s="5"/>
      <c r="S81" s="6"/>
      <c r="T81" s="6"/>
      <c r="U81" s="6"/>
      <c r="V81" s="3">
        <f t="shared" si="32"/>
        <v>0</v>
      </c>
      <c r="W81" s="3">
        <f t="shared" si="42"/>
        <v>0</v>
      </c>
      <c r="X81" s="5"/>
      <c r="Y81" s="9"/>
      <c r="Z81" s="9"/>
      <c r="AA81" s="9"/>
      <c r="AB81" s="8">
        <f t="shared" si="33"/>
        <v>0</v>
      </c>
      <c r="AC81" s="8">
        <f t="shared" si="43"/>
        <v>0</v>
      </c>
      <c r="AD81" s="9"/>
      <c r="AE81" s="9"/>
      <c r="AF81" s="9"/>
      <c r="AG81" s="9"/>
      <c r="AH81" s="8">
        <f t="shared" si="34"/>
        <v>0</v>
      </c>
      <c r="AI81" s="8">
        <f t="shared" si="44"/>
        <v>0</v>
      </c>
      <c r="AJ81" s="5"/>
      <c r="AK81" s="6"/>
      <c r="AL81" s="6"/>
      <c r="AM81" s="6"/>
      <c r="AN81" s="3">
        <f t="shared" si="35"/>
        <v>0</v>
      </c>
      <c r="AO81" s="3">
        <f t="shared" si="45"/>
        <v>0</v>
      </c>
      <c r="AP81" s="5"/>
      <c r="AQ81" s="6"/>
      <c r="AR81" s="6"/>
      <c r="AS81" s="6"/>
      <c r="AT81" s="3">
        <f t="shared" si="36"/>
        <v>0</v>
      </c>
      <c r="AU81" s="3">
        <f t="shared" si="46"/>
        <v>0</v>
      </c>
      <c r="AV81" s="5"/>
      <c r="AW81" s="6"/>
      <c r="AX81" s="6"/>
      <c r="AY81" s="6"/>
      <c r="AZ81" s="3">
        <f t="shared" si="37"/>
        <v>0</v>
      </c>
      <c r="BA81" s="3">
        <f t="shared" si="47"/>
        <v>0</v>
      </c>
      <c r="BB81" s="5"/>
      <c r="BC81" s="9"/>
      <c r="BD81" s="9"/>
      <c r="BE81" s="9"/>
      <c r="BF81" s="8">
        <f t="shared" si="38"/>
        <v>0</v>
      </c>
      <c r="BG81" s="10">
        <f t="shared" si="48"/>
        <v>0</v>
      </c>
      <c r="BH81" s="9"/>
      <c r="BI81" s="9"/>
      <c r="BJ81" s="9"/>
      <c r="BK81" s="9"/>
      <c r="BL81" s="8">
        <f t="shared" si="39"/>
        <v>0</v>
      </c>
      <c r="BM81" s="8">
        <f t="shared" si="49"/>
        <v>0</v>
      </c>
      <c r="BN81" s="5"/>
    </row>
    <row r="82" spans="1:66" x14ac:dyDescent="0.3">
      <c r="A82" s="11" t="s">
        <v>77</v>
      </c>
      <c r="B82" s="12" t="s">
        <v>7</v>
      </c>
      <c r="C82" s="11" t="s">
        <v>76</v>
      </c>
      <c r="D82" s="11" t="s">
        <v>75</v>
      </c>
      <c r="E82" s="6">
        <v>39.644115999999997</v>
      </c>
      <c r="F82" s="6">
        <v>-119.69277099999999</v>
      </c>
      <c r="G82" s="6"/>
      <c r="H82" s="6"/>
      <c r="I82" s="6"/>
      <c r="J82" s="3">
        <f t="shared" si="30"/>
        <v>0</v>
      </c>
      <c r="K82" s="3">
        <f t="shared" si="40"/>
        <v>0</v>
      </c>
      <c r="L82" s="5"/>
      <c r="M82" s="6"/>
      <c r="N82" s="6"/>
      <c r="O82" s="6"/>
      <c r="P82" s="7">
        <f t="shared" si="31"/>
        <v>0</v>
      </c>
      <c r="Q82" s="3">
        <f t="shared" si="41"/>
        <v>0</v>
      </c>
      <c r="R82" s="5"/>
      <c r="S82" s="6"/>
      <c r="T82" s="6"/>
      <c r="U82" s="6"/>
      <c r="V82" s="3">
        <f t="shared" si="32"/>
        <v>0</v>
      </c>
      <c r="W82" s="3">
        <f t="shared" si="42"/>
        <v>0</v>
      </c>
      <c r="X82" s="5"/>
      <c r="Y82" s="9"/>
      <c r="Z82" s="9"/>
      <c r="AA82" s="9"/>
      <c r="AB82" s="8">
        <f t="shared" si="33"/>
        <v>0</v>
      </c>
      <c r="AC82" s="8">
        <f t="shared" si="43"/>
        <v>0</v>
      </c>
      <c r="AD82" s="9"/>
      <c r="AE82" s="9"/>
      <c r="AF82" s="9"/>
      <c r="AG82" s="9"/>
      <c r="AH82" s="8">
        <f t="shared" si="34"/>
        <v>0</v>
      </c>
      <c r="AI82" s="8">
        <f t="shared" si="44"/>
        <v>0</v>
      </c>
      <c r="AJ82" s="5"/>
      <c r="AK82" s="6"/>
      <c r="AL82" s="6"/>
      <c r="AM82" s="6"/>
      <c r="AN82" s="3">
        <f t="shared" si="35"/>
        <v>0</v>
      </c>
      <c r="AO82" s="3">
        <f t="shared" si="45"/>
        <v>0</v>
      </c>
      <c r="AP82" s="5"/>
      <c r="AQ82" s="6"/>
      <c r="AR82" s="6"/>
      <c r="AS82" s="6"/>
      <c r="AT82" s="3">
        <f t="shared" si="36"/>
        <v>0</v>
      </c>
      <c r="AU82" s="3">
        <f t="shared" si="46"/>
        <v>0</v>
      </c>
      <c r="AV82" s="5"/>
      <c r="AW82" s="6"/>
      <c r="AX82" s="6"/>
      <c r="AY82" s="6"/>
      <c r="AZ82" s="3">
        <f t="shared" si="37"/>
        <v>0</v>
      </c>
      <c r="BA82" s="3">
        <f t="shared" si="47"/>
        <v>0</v>
      </c>
      <c r="BB82" s="5"/>
      <c r="BC82" s="9"/>
      <c r="BD82" s="9"/>
      <c r="BE82" s="9"/>
      <c r="BF82" s="8">
        <f t="shared" si="38"/>
        <v>0</v>
      </c>
      <c r="BG82" s="10">
        <f t="shared" si="48"/>
        <v>0</v>
      </c>
      <c r="BH82" s="9"/>
      <c r="BI82" s="9"/>
      <c r="BJ82" s="9"/>
      <c r="BK82" s="9"/>
      <c r="BL82" s="8">
        <f t="shared" si="39"/>
        <v>0</v>
      </c>
      <c r="BM82" s="8">
        <f t="shared" si="49"/>
        <v>0</v>
      </c>
      <c r="BN82" s="5"/>
    </row>
    <row r="83" spans="1:66" x14ac:dyDescent="0.3">
      <c r="A83" s="11" t="s">
        <v>65</v>
      </c>
      <c r="B83" s="12" t="s">
        <v>7</v>
      </c>
      <c r="C83" s="11" t="s">
        <v>64</v>
      </c>
      <c r="D83" s="11" t="s">
        <v>63</v>
      </c>
      <c r="E83" s="6">
        <v>39.624048000000002</v>
      </c>
      <c r="F83" s="6">
        <v>-119.881159</v>
      </c>
      <c r="G83" s="6"/>
      <c r="H83" s="6"/>
      <c r="I83" s="6"/>
      <c r="J83" s="3">
        <f t="shared" si="30"/>
        <v>0</v>
      </c>
      <c r="K83" s="3">
        <f t="shared" si="40"/>
        <v>0</v>
      </c>
      <c r="L83" s="5"/>
      <c r="M83" s="6"/>
      <c r="N83" s="6"/>
      <c r="O83" s="6"/>
      <c r="P83" s="7">
        <f t="shared" si="31"/>
        <v>0</v>
      </c>
      <c r="Q83" s="3">
        <f t="shared" si="41"/>
        <v>0</v>
      </c>
      <c r="R83" s="5"/>
      <c r="S83" s="6"/>
      <c r="T83" s="6"/>
      <c r="U83" s="6"/>
      <c r="V83" s="3">
        <f t="shared" si="32"/>
        <v>0</v>
      </c>
      <c r="W83" s="3">
        <f t="shared" si="42"/>
        <v>0</v>
      </c>
      <c r="X83" s="5"/>
      <c r="Y83" s="9"/>
      <c r="Z83" s="9"/>
      <c r="AA83" s="9"/>
      <c r="AB83" s="8">
        <f t="shared" si="33"/>
        <v>0</v>
      </c>
      <c r="AC83" s="8">
        <f t="shared" si="43"/>
        <v>0</v>
      </c>
      <c r="AD83" s="9"/>
      <c r="AE83" s="9"/>
      <c r="AF83" s="9"/>
      <c r="AG83" s="9"/>
      <c r="AH83" s="8">
        <f t="shared" si="34"/>
        <v>0</v>
      </c>
      <c r="AI83" s="8">
        <f t="shared" si="44"/>
        <v>0</v>
      </c>
      <c r="AJ83" s="5"/>
      <c r="AK83" s="6"/>
      <c r="AL83" s="6"/>
      <c r="AM83" s="6"/>
      <c r="AN83" s="3">
        <f t="shared" si="35"/>
        <v>0</v>
      </c>
      <c r="AO83" s="3">
        <f t="shared" si="45"/>
        <v>0</v>
      </c>
      <c r="AP83" s="5"/>
      <c r="AQ83" s="6"/>
      <c r="AR83" s="6"/>
      <c r="AS83" s="6"/>
      <c r="AT83" s="3">
        <f t="shared" si="36"/>
        <v>0</v>
      </c>
      <c r="AU83" s="3">
        <f t="shared" si="46"/>
        <v>0</v>
      </c>
      <c r="AV83" s="5"/>
      <c r="AW83" s="6"/>
      <c r="AX83" s="6"/>
      <c r="AY83" s="6"/>
      <c r="AZ83" s="3">
        <f t="shared" si="37"/>
        <v>0</v>
      </c>
      <c r="BA83" s="3">
        <f t="shared" si="47"/>
        <v>0</v>
      </c>
      <c r="BB83" s="5"/>
      <c r="BC83" s="9"/>
      <c r="BD83" s="9"/>
      <c r="BE83" s="9"/>
      <c r="BF83" s="8">
        <f t="shared" si="38"/>
        <v>0</v>
      </c>
      <c r="BG83" s="10">
        <f t="shared" si="48"/>
        <v>0</v>
      </c>
      <c r="BH83" s="9"/>
      <c r="BI83" s="9"/>
      <c r="BJ83" s="9"/>
      <c r="BK83" s="9"/>
      <c r="BL83" s="8">
        <f t="shared" si="39"/>
        <v>0</v>
      </c>
      <c r="BM83" s="8">
        <f t="shared" si="49"/>
        <v>0</v>
      </c>
      <c r="BN83" s="5"/>
    </row>
    <row r="84" spans="1:66" x14ac:dyDescent="0.3">
      <c r="A84" s="11" t="s">
        <v>62</v>
      </c>
      <c r="B84" s="12" t="s">
        <v>7</v>
      </c>
      <c r="C84" s="11" t="s">
        <v>61</v>
      </c>
      <c r="D84" s="11" t="s">
        <v>60</v>
      </c>
      <c r="E84" s="6">
        <v>39.591825</v>
      </c>
      <c r="F84" s="6">
        <v>-119.774551</v>
      </c>
      <c r="G84" s="6"/>
      <c r="H84" s="6"/>
      <c r="I84" s="6"/>
      <c r="J84" s="3">
        <f t="shared" si="30"/>
        <v>0</v>
      </c>
      <c r="K84" s="3">
        <f t="shared" si="40"/>
        <v>0</v>
      </c>
      <c r="L84" s="5"/>
      <c r="M84" s="6"/>
      <c r="N84" s="6"/>
      <c r="O84" s="6"/>
      <c r="P84" s="7">
        <f t="shared" si="31"/>
        <v>0</v>
      </c>
      <c r="Q84" s="3">
        <f t="shared" si="41"/>
        <v>0</v>
      </c>
      <c r="R84" s="5"/>
      <c r="S84" s="6"/>
      <c r="T84" s="6"/>
      <c r="U84" s="6"/>
      <c r="V84" s="3">
        <f t="shared" si="32"/>
        <v>0</v>
      </c>
      <c r="W84" s="3">
        <f t="shared" si="42"/>
        <v>0</v>
      </c>
      <c r="X84" s="5"/>
      <c r="Y84" s="9"/>
      <c r="Z84" s="9"/>
      <c r="AA84" s="9"/>
      <c r="AB84" s="8">
        <f t="shared" si="33"/>
        <v>0</v>
      </c>
      <c r="AC84" s="8">
        <f t="shared" si="43"/>
        <v>0</v>
      </c>
      <c r="AD84" s="9"/>
      <c r="AE84" s="9"/>
      <c r="AF84" s="9"/>
      <c r="AG84" s="9"/>
      <c r="AH84" s="8">
        <f t="shared" si="34"/>
        <v>0</v>
      </c>
      <c r="AI84" s="8">
        <f t="shared" si="44"/>
        <v>0</v>
      </c>
      <c r="AJ84" s="5"/>
      <c r="AK84" s="6"/>
      <c r="AL84" s="6"/>
      <c r="AM84" s="6"/>
      <c r="AN84" s="3">
        <f t="shared" si="35"/>
        <v>0</v>
      </c>
      <c r="AO84" s="3">
        <f t="shared" si="45"/>
        <v>0</v>
      </c>
      <c r="AP84" s="5"/>
      <c r="AQ84" s="6"/>
      <c r="AR84" s="6"/>
      <c r="AS84" s="6"/>
      <c r="AT84" s="3">
        <f t="shared" si="36"/>
        <v>0</v>
      </c>
      <c r="AU84" s="3">
        <f t="shared" si="46"/>
        <v>0</v>
      </c>
      <c r="AV84" s="5"/>
      <c r="AW84" s="6"/>
      <c r="AX84" s="6"/>
      <c r="AY84" s="6"/>
      <c r="AZ84" s="3">
        <f t="shared" si="37"/>
        <v>0</v>
      </c>
      <c r="BA84" s="3">
        <f t="shared" si="47"/>
        <v>0</v>
      </c>
      <c r="BB84" s="5"/>
      <c r="BC84" s="9"/>
      <c r="BD84" s="9"/>
      <c r="BE84" s="9"/>
      <c r="BF84" s="8">
        <f t="shared" si="38"/>
        <v>0</v>
      </c>
      <c r="BG84" s="10">
        <f t="shared" si="48"/>
        <v>0</v>
      </c>
      <c r="BH84" s="9"/>
      <c r="BI84" s="9"/>
      <c r="BJ84" s="9"/>
      <c r="BK84" s="9"/>
      <c r="BL84" s="8">
        <f t="shared" si="39"/>
        <v>0</v>
      </c>
      <c r="BM84" s="8">
        <f t="shared" si="49"/>
        <v>0</v>
      </c>
      <c r="BN84" s="5"/>
    </row>
    <row r="85" spans="1:66" x14ac:dyDescent="0.3">
      <c r="A85" s="11" t="s">
        <v>56</v>
      </c>
      <c r="B85" s="12" t="s">
        <v>7</v>
      </c>
      <c r="C85" s="11" t="s">
        <v>55</v>
      </c>
      <c r="D85" s="11" t="s">
        <v>54</v>
      </c>
      <c r="E85" s="6">
        <v>39.653199999999998</v>
      </c>
      <c r="F85" s="6">
        <v>-119.710826</v>
      </c>
      <c r="G85" s="6"/>
      <c r="H85" s="6"/>
      <c r="I85" s="6"/>
      <c r="J85" s="3">
        <f t="shared" si="30"/>
        <v>0</v>
      </c>
      <c r="K85" s="3">
        <f t="shared" si="40"/>
        <v>0</v>
      </c>
      <c r="L85" s="5"/>
      <c r="M85" s="6"/>
      <c r="N85" s="6"/>
      <c r="O85" s="6"/>
      <c r="P85" s="7">
        <f t="shared" si="31"/>
        <v>0</v>
      </c>
      <c r="Q85" s="3">
        <f t="shared" si="41"/>
        <v>0</v>
      </c>
      <c r="R85" s="5"/>
      <c r="S85" s="6"/>
      <c r="T85" s="6"/>
      <c r="U85" s="6"/>
      <c r="V85" s="3">
        <f t="shared" si="32"/>
        <v>0</v>
      </c>
      <c r="W85" s="3">
        <f t="shared" si="42"/>
        <v>0</v>
      </c>
      <c r="X85" s="5"/>
      <c r="Y85" s="9"/>
      <c r="Z85" s="9"/>
      <c r="AA85" s="9"/>
      <c r="AB85" s="8">
        <f t="shared" si="33"/>
        <v>0</v>
      </c>
      <c r="AC85" s="8">
        <f t="shared" si="43"/>
        <v>0</v>
      </c>
      <c r="AD85" s="9"/>
      <c r="AE85" s="9"/>
      <c r="AF85" s="9"/>
      <c r="AG85" s="9"/>
      <c r="AH85" s="8">
        <f t="shared" si="34"/>
        <v>0</v>
      </c>
      <c r="AI85" s="8">
        <f t="shared" si="44"/>
        <v>0</v>
      </c>
      <c r="AJ85" s="5"/>
      <c r="AK85" s="6"/>
      <c r="AL85" s="6"/>
      <c r="AM85" s="6"/>
      <c r="AN85" s="3">
        <f t="shared" si="35"/>
        <v>0</v>
      </c>
      <c r="AO85" s="3">
        <f t="shared" si="45"/>
        <v>0</v>
      </c>
      <c r="AP85" s="5"/>
      <c r="AQ85" s="6"/>
      <c r="AR85" s="6"/>
      <c r="AS85" s="6"/>
      <c r="AT85" s="3">
        <f t="shared" si="36"/>
        <v>0</v>
      </c>
      <c r="AU85" s="3">
        <f t="shared" si="46"/>
        <v>0</v>
      </c>
      <c r="AV85" s="5"/>
      <c r="AW85" s="6"/>
      <c r="AX85" s="6"/>
      <c r="AY85" s="6"/>
      <c r="AZ85" s="3">
        <f t="shared" si="37"/>
        <v>0</v>
      </c>
      <c r="BA85" s="3">
        <f t="shared" si="47"/>
        <v>0</v>
      </c>
      <c r="BB85" s="5"/>
      <c r="BC85" s="9"/>
      <c r="BD85" s="9"/>
      <c r="BE85" s="9"/>
      <c r="BF85" s="8">
        <f t="shared" si="38"/>
        <v>0</v>
      </c>
      <c r="BG85" s="10">
        <f t="shared" si="48"/>
        <v>0</v>
      </c>
      <c r="BH85" s="9"/>
      <c r="BI85" s="9"/>
      <c r="BJ85" s="9"/>
      <c r="BK85" s="9"/>
      <c r="BL85" s="8">
        <f t="shared" si="39"/>
        <v>0</v>
      </c>
      <c r="BM85" s="8">
        <f t="shared" si="49"/>
        <v>0</v>
      </c>
      <c r="BN85" s="5"/>
    </row>
    <row r="86" spans="1:66" x14ac:dyDescent="0.3">
      <c r="A86" s="11" t="s">
        <v>47</v>
      </c>
      <c r="B86" s="12" t="s">
        <v>7</v>
      </c>
      <c r="C86" s="11" t="s">
        <v>46</v>
      </c>
      <c r="D86" s="11" t="s">
        <v>45</v>
      </c>
      <c r="E86" s="6">
        <v>39.537795000000003</v>
      </c>
      <c r="F86" s="6">
        <v>-119.850511</v>
      </c>
      <c r="G86" s="6"/>
      <c r="H86" s="6"/>
      <c r="I86" s="6"/>
      <c r="J86" s="3">
        <f t="shared" si="30"/>
        <v>0</v>
      </c>
      <c r="K86" s="3">
        <f t="shared" si="40"/>
        <v>0</v>
      </c>
      <c r="L86" s="5"/>
      <c r="M86" s="6"/>
      <c r="N86" s="6"/>
      <c r="O86" s="6"/>
      <c r="P86" s="7">
        <f t="shared" si="31"/>
        <v>0</v>
      </c>
      <c r="Q86" s="3">
        <f t="shared" si="41"/>
        <v>0</v>
      </c>
      <c r="R86" s="5"/>
      <c r="S86" s="6"/>
      <c r="T86" s="6"/>
      <c r="U86" s="6"/>
      <c r="V86" s="3">
        <f t="shared" si="32"/>
        <v>0</v>
      </c>
      <c r="W86" s="3">
        <f t="shared" si="42"/>
        <v>0</v>
      </c>
      <c r="X86" s="5"/>
      <c r="Y86" s="9"/>
      <c r="Z86" s="9"/>
      <c r="AA86" s="9"/>
      <c r="AB86" s="8">
        <f t="shared" si="33"/>
        <v>0</v>
      </c>
      <c r="AC86" s="8">
        <f t="shared" si="43"/>
        <v>0</v>
      </c>
      <c r="AD86" s="9"/>
      <c r="AE86" s="9"/>
      <c r="AF86" s="9"/>
      <c r="AG86" s="9"/>
      <c r="AH86" s="8">
        <f t="shared" si="34"/>
        <v>0</v>
      </c>
      <c r="AI86" s="8">
        <f t="shared" si="44"/>
        <v>0</v>
      </c>
      <c r="AJ86" s="5"/>
      <c r="AK86" s="6"/>
      <c r="AL86" s="6"/>
      <c r="AM86" s="6"/>
      <c r="AN86" s="3">
        <f t="shared" si="35"/>
        <v>0</v>
      </c>
      <c r="AO86" s="3">
        <f t="shared" si="45"/>
        <v>0</v>
      </c>
      <c r="AP86" s="5"/>
      <c r="AQ86" s="6"/>
      <c r="AR86" s="6"/>
      <c r="AS86" s="6"/>
      <c r="AT86" s="3">
        <f t="shared" si="36"/>
        <v>0</v>
      </c>
      <c r="AU86" s="3">
        <f t="shared" si="46"/>
        <v>0</v>
      </c>
      <c r="AV86" s="5"/>
      <c r="AW86" s="6"/>
      <c r="AX86" s="6"/>
      <c r="AY86" s="6"/>
      <c r="AZ86" s="3">
        <f t="shared" si="37"/>
        <v>0</v>
      </c>
      <c r="BA86" s="3">
        <f t="shared" si="47"/>
        <v>0</v>
      </c>
      <c r="BB86" s="5"/>
      <c r="BC86" s="9"/>
      <c r="BD86" s="9"/>
      <c r="BE86" s="9"/>
      <c r="BF86" s="8">
        <f t="shared" si="38"/>
        <v>0</v>
      </c>
      <c r="BG86" s="10">
        <f t="shared" si="48"/>
        <v>0</v>
      </c>
      <c r="BH86" s="9"/>
      <c r="BI86" s="9"/>
      <c r="BJ86" s="9"/>
      <c r="BK86" s="9"/>
      <c r="BL86" s="8">
        <f t="shared" si="39"/>
        <v>0</v>
      </c>
      <c r="BM86" s="8">
        <f t="shared" si="49"/>
        <v>0</v>
      </c>
      <c r="BN86" s="5"/>
    </row>
    <row r="87" spans="1:66" x14ac:dyDescent="0.3">
      <c r="A87" s="11" t="s">
        <v>37</v>
      </c>
      <c r="B87" s="12" t="s">
        <v>7</v>
      </c>
      <c r="C87" s="11" t="s">
        <v>36</v>
      </c>
      <c r="D87" s="11" t="s">
        <v>35</v>
      </c>
      <c r="E87" s="6">
        <v>39.625318</v>
      </c>
      <c r="F87" s="6">
        <v>-119.681712</v>
      </c>
      <c r="G87" s="6"/>
      <c r="H87" s="6"/>
      <c r="I87" s="6"/>
      <c r="J87" s="3">
        <f t="shared" si="30"/>
        <v>0</v>
      </c>
      <c r="K87" s="3">
        <f t="shared" si="40"/>
        <v>0</v>
      </c>
      <c r="L87" s="5"/>
      <c r="M87" s="6"/>
      <c r="N87" s="6"/>
      <c r="O87" s="6"/>
      <c r="P87" s="7">
        <f t="shared" si="31"/>
        <v>0</v>
      </c>
      <c r="Q87" s="3">
        <f t="shared" si="41"/>
        <v>0</v>
      </c>
      <c r="R87" s="5"/>
      <c r="S87" s="6"/>
      <c r="T87" s="6"/>
      <c r="U87" s="6"/>
      <c r="V87" s="3">
        <f t="shared" si="32"/>
        <v>0</v>
      </c>
      <c r="W87" s="3">
        <f t="shared" si="42"/>
        <v>0</v>
      </c>
      <c r="X87" s="5"/>
      <c r="Y87" s="9"/>
      <c r="Z87" s="9"/>
      <c r="AA87" s="9"/>
      <c r="AB87" s="8">
        <f t="shared" si="33"/>
        <v>0</v>
      </c>
      <c r="AC87" s="8">
        <f t="shared" si="43"/>
        <v>0</v>
      </c>
      <c r="AD87" s="9"/>
      <c r="AE87" s="9"/>
      <c r="AF87" s="9"/>
      <c r="AG87" s="9"/>
      <c r="AH87" s="8">
        <f t="shared" si="34"/>
        <v>0</v>
      </c>
      <c r="AI87" s="8">
        <f t="shared" si="44"/>
        <v>0</v>
      </c>
      <c r="AJ87" s="5"/>
      <c r="AK87" s="6"/>
      <c r="AL87" s="6"/>
      <c r="AM87" s="6"/>
      <c r="AN87" s="3">
        <f t="shared" si="35"/>
        <v>0</v>
      </c>
      <c r="AO87" s="3">
        <f t="shared" si="45"/>
        <v>0</v>
      </c>
      <c r="AP87" s="5"/>
      <c r="AQ87" s="6"/>
      <c r="AR87" s="6"/>
      <c r="AS87" s="6"/>
      <c r="AT87" s="3">
        <f t="shared" si="36"/>
        <v>0</v>
      </c>
      <c r="AU87" s="3">
        <f t="shared" si="46"/>
        <v>0</v>
      </c>
      <c r="AV87" s="5"/>
      <c r="AW87" s="6"/>
      <c r="AX87" s="6"/>
      <c r="AY87" s="6"/>
      <c r="AZ87" s="3">
        <f t="shared" si="37"/>
        <v>0</v>
      </c>
      <c r="BA87" s="3">
        <f t="shared" si="47"/>
        <v>0</v>
      </c>
      <c r="BB87" s="5"/>
      <c r="BC87" s="9"/>
      <c r="BD87" s="9"/>
      <c r="BE87" s="9"/>
      <c r="BF87" s="8">
        <f t="shared" si="38"/>
        <v>0</v>
      </c>
      <c r="BG87" s="10">
        <f t="shared" si="48"/>
        <v>0</v>
      </c>
      <c r="BH87" s="9"/>
      <c r="BI87" s="9"/>
      <c r="BJ87" s="9"/>
      <c r="BK87" s="9"/>
      <c r="BL87" s="8">
        <f t="shared" si="39"/>
        <v>0</v>
      </c>
      <c r="BM87" s="8">
        <f t="shared" si="49"/>
        <v>0</v>
      </c>
      <c r="BN87" s="5"/>
    </row>
    <row r="88" spans="1:66" x14ac:dyDescent="0.3">
      <c r="A88" s="11" t="s">
        <v>30</v>
      </c>
      <c r="B88" s="12" t="s">
        <v>7</v>
      </c>
      <c r="C88" s="11" t="s">
        <v>29</v>
      </c>
      <c r="D88" s="11" t="s">
        <v>28</v>
      </c>
      <c r="E88" s="6">
        <v>39.518092000000003</v>
      </c>
      <c r="F88" s="6">
        <v>-119.99284400000001</v>
      </c>
      <c r="G88" s="6"/>
      <c r="H88" s="6"/>
      <c r="I88" s="6"/>
      <c r="J88" s="3">
        <f t="shared" si="30"/>
        <v>0</v>
      </c>
      <c r="K88" s="3">
        <f t="shared" si="40"/>
        <v>0</v>
      </c>
      <c r="L88" s="5"/>
      <c r="M88" s="6"/>
      <c r="N88" s="6"/>
      <c r="O88" s="6"/>
      <c r="P88" s="7">
        <f t="shared" si="31"/>
        <v>0</v>
      </c>
      <c r="Q88" s="3">
        <f t="shared" si="41"/>
        <v>0</v>
      </c>
      <c r="R88" s="5"/>
      <c r="S88" s="6"/>
      <c r="T88" s="6"/>
      <c r="U88" s="6"/>
      <c r="V88" s="3">
        <f t="shared" si="32"/>
        <v>0</v>
      </c>
      <c r="W88" s="3">
        <f t="shared" si="42"/>
        <v>0</v>
      </c>
      <c r="X88" s="5"/>
      <c r="Y88" s="9"/>
      <c r="Z88" s="9"/>
      <c r="AA88" s="9"/>
      <c r="AB88" s="8">
        <f t="shared" si="33"/>
        <v>0</v>
      </c>
      <c r="AC88" s="8">
        <f t="shared" si="43"/>
        <v>0</v>
      </c>
      <c r="AD88" s="9"/>
      <c r="AE88" s="9"/>
      <c r="AF88" s="9"/>
      <c r="AG88" s="9"/>
      <c r="AH88" s="8">
        <f t="shared" si="34"/>
        <v>0</v>
      </c>
      <c r="AI88" s="8">
        <f t="shared" si="44"/>
        <v>0</v>
      </c>
      <c r="AJ88" s="5"/>
      <c r="AK88" s="6"/>
      <c r="AL88" s="6"/>
      <c r="AM88" s="6"/>
      <c r="AN88" s="3">
        <f t="shared" si="35"/>
        <v>0</v>
      </c>
      <c r="AO88" s="3">
        <f t="shared" si="45"/>
        <v>0</v>
      </c>
      <c r="AP88" s="5"/>
      <c r="AQ88" s="6"/>
      <c r="AR88" s="6"/>
      <c r="AS88" s="6"/>
      <c r="AT88" s="3">
        <f t="shared" si="36"/>
        <v>0</v>
      </c>
      <c r="AU88" s="3">
        <f t="shared" si="46"/>
        <v>0</v>
      </c>
      <c r="AV88" s="5"/>
      <c r="AW88" s="6"/>
      <c r="AX88" s="6"/>
      <c r="AY88" s="6"/>
      <c r="AZ88" s="3">
        <f t="shared" si="37"/>
        <v>0</v>
      </c>
      <c r="BA88" s="3">
        <f t="shared" si="47"/>
        <v>0</v>
      </c>
      <c r="BB88" s="5"/>
      <c r="BC88" s="9"/>
      <c r="BD88" s="9"/>
      <c r="BE88" s="9"/>
      <c r="BF88" s="8">
        <f t="shared" si="38"/>
        <v>0</v>
      </c>
      <c r="BG88" s="10">
        <f t="shared" si="48"/>
        <v>0</v>
      </c>
      <c r="BH88" s="9"/>
      <c r="BI88" s="9"/>
      <c r="BJ88" s="9"/>
      <c r="BK88" s="9"/>
      <c r="BL88" s="8">
        <f t="shared" si="39"/>
        <v>0</v>
      </c>
      <c r="BM88" s="8">
        <f t="shared" si="49"/>
        <v>0</v>
      </c>
      <c r="BN88" s="5"/>
    </row>
    <row r="89" spans="1:66" x14ac:dyDescent="0.3">
      <c r="A89" s="11" t="s">
        <v>27</v>
      </c>
      <c r="B89" s="12" t="s">
        <v>7</v>
      </c>
      <c r="C89" s="11" t="s">
        <v>26</v>
      </c>
      <c r="D89" s="11" t="s">
        <v>25</v>
      </c>
      <c r="E89" s="6">
        <v>39.513388999999997</v>
      </c>
      <c r="F89" s="6">
        <v>-119.800186</v>
      </c>
      <c r="G89" s="6"/>
      <c r="H89" s="6"/>
      <c r="I89" s="6"/>
      <c r="J89" s="3">
        <f t="shared" si="30"/>
        <v>0</v>
      </c>
      <c r="K89" s="3">
        <f t="shared" si="40"/>
        <v>0</v>
      </c>
      <c r="L89" s="5"/>
      <c r="M89" s="6"/>
      <c r="N89" s="6"/>
      <c r="O89" s="6"/>
      <c r="P89" s="7">
        <f t="shared" si="31"/>
        <v>0</v>
      </c>
      <c r="Q89" s="3">
        <f t="shared" si="41"/>
        <v>0</v>
      </c>
      <c r="R89" s="5"/>
      <c r="S89" s="6"/>
      <c r="T89" s="6"/>
      <c r="U89" s="6"/>
      <c r="V89" s="3">
        <f t="shared" si="32"/>
        <v>0</v>
      </c>
      <c r="W89" s="3">
        <f t="shared" si="42"/>
        <v>0</v>
      </c>
      <c r="X89" s="5"/>
      <c r="Y89" s="9"/>
      <c r="Z89" s="9"/>
      <c r="AA89" s="9"/>
      <c r="AB89" s="8">
        <f t="shared" si="33"/>
        <v>0</v>
      </c>
      <c r="AC89" s="8">
        <f t="shared" si="43"/>
        <v>0</v>
      </c>
      <c r="AD89" s="9"/>
      <c r="AE89" s="9"/>
      <c r="AF89" s="9"/>
      <c r="AG89" s="9"/>
      <c r="AH89" s="8">
        <f t="shared" si="34"/>
        <v>0</v>
      </c>
      <c r="AI89" s="8">
        <f t="shared" si="44"/>
        <v>0</v>
      </c>
      <c r="AJ89" s="5"/>
      <c r="AK89" s="6"/>
      <c r="AL89" s="6"/>
      <c r="AM89" s="6"/>
      <c r="AN89" s="3">
        <f t="shared" si="35"/>
        <v>0</v>
      </c>
      <c r="AO89" s="3">
        <f t="shared" si="45"/>
        <v>0</v>
      </c>
      <c r="AP89" s="5"/>
      <c r="AQ89" s="6"/>
      <c r="AR89" s="6"/>
      <c r="AS89" s="6"/>
      <c r="AT89" s="3">
        <f t="shared" si="36"/>
        <v>0</v>
      </c>
      <c r="AU89" s="3">
        <f t="shared" si="46"/>
        <v>0</v>
      </c>
      <c r="AV89" s="5"/>
      <c r="AW89" s="6"/>
      <c r="AX89" s="6"/>
      <c r="AY89" s="6"/>
      <c r="AZ89" s="3">
        <f t="shared" si="37"/>
        <v>0</v>
      </c>
      <c r="BA89" s="3">
        <f t="shared" si="47"/>
        <v>0</v>
      </c>
      <c r="BB89" s="5"/>
      <c r="BC89" s="9"/>
      <c r="BD89" s="9"/>
      <c r="BE89" s="9"/>
      <c r="BF89" s="8">
        <f t="shared" si="38"/>
        <v>0</v>
      </c>
      <c r="BG89" s="10">
        <f t="shared" si="48"/>
        <v>0</v>
      </c>
      <c r="BH89" s="9"/>
      <c r="BI89" s="9"/>
      <c r="BJ89" s="9"/>
      <c r="BK89" s="9"/>
      <c r="BL89" s="8">
        <f t="shared" si="39"/>
        <v>0</v>
      </c>
      <c r="BM89" s="8">
        <f t="shared" si="49"/>
        <v>0</v>
      </c>
      <c r="BN89" s="5"/>
    </row>
    <row r="90" spans="1:66" x14ac:dyDescent="0.3">
      <c r="A90" s="11" t="s">
        <v>24</v>
      </c>
      <c r="B90" s="12" t="s">
        <v>7</v>
      </c>
      <c r="C90" s="11" t="s">
        <v>23</v>
      </c>
      <c r="D90" s="11" t="s">
        <v>22</v>
      </c>
      <c r="E90" s="6">
        <v>39.528787999999999</v>
      </c>
      <c r="F90" s="6">
        <v>-119.855316</v>
      </c>
      <c r="G90" s="6"/>
      <c r="H90" s="6"/>
      <c r="I90" s="6"/>
      <c r="J90" s="3">
        <f t="shared" si="30"/>
        <v>0</v>
      </c>
      <c r="K90" s="3">
        <f t="shared" si="40"/>
        <v>0</v>
      </c>
      <c r="L90" s="5"/>
      <c r="M90" s="6"/>
      <c r="N90" s="6"/>
      <c r="O90" s="6"/>
      <c r="P90" s="7">
        <f t="shared" si="31"/>
        <v>0</v>
      </c>
      <c r="Q90" s="3">
        <f t="shared" si="41"/>
        <v>0</v>
      </c>
      <c r="R90" s="5"/>
      <c r="S90" s="6"/>
      <c r="T90" s="6"/>
      <c r="U90" s="6"/>
      <c r="V90" s="3">
        <f t="shared" si="32"/>
        <v>0</v>
      </c>
      <c r="W90" s="3">
        <f t="shared" si="42"/>
        <v>0</v>
      </c>
      <c r="X90" s="5"/>
      <c r="Y90" s="9"/>
      <c r="Z90" s="9"/>
      <c r="AA90" s="9"/>
      <c r="AB90" s="8">
        <f t="shared" si="33"/>
        <v>0</v>
      </c>
      <c r="AC90" s="8">
        <f t="shared" si="43"/>
        <v>0</v>
      </c>
      <c r="AD90" s="9"/>
      <c r="AE90" s="9"/>
      <c r="AF90" s="9"/>
      <c r="AG90" s="9"/>
      <c r="AH90" s="8">
        <f t="shared" si="34"/>
        <v>0</v>
      </c>
      <c r="AI90" s="8">
        <f t="shared" si="44"/>
        <v>0</v>
      </c>
      <c r="AJ90" s="5"/>
      <c r="AK90" s="6"/>
      <c r="AL90" s="6"/>
      <c r="AM90" s="6"/>
      <c r="AN90" s="3">
        <f t="shared" si="35"/>
        <v>0</v>
      </c>
      <c r="AO90" s="3">
        <f t="shared" si="45"/>
        <v>0</v>
      </c>
      <c r="AP90" s="5"/>
      <c r="AQ90" s="6"/>
      <c r="AR90" s="6"/>
      <c r="AS90" s="6"/>
      <c r="AT90" s="3">
        <f t="shared" si="36"/>
        <v>0</v>
      </c>
      <c r="AU90" s="3">
        <f t="shared" si="46"/>
        <v>0</v>
      </c>
      <c r="AV90" s="5"/>
      <c r="AW90" s="6"/>
      <c r="AX90" s="6"/>
      <c r="AY90" s="6"/>
      <c r="AZ90" s="3">
        <f t="shared" si="37"/>
        <v>0</v>
      </c>
      <c r="BA90" s="3">
        <f t="shared" si="47"/>
        <v>0</v>
      </c>
      <c r="BB90" s="5"/>
      <c r="BC90" s="9"/>
      <c r="BD90" s="9"/>
      <c r="BE90" s="9"/>
      <c r="BF90" s="8">
        <f t="shared" si="38"/>
        <v>0</v>
      </c>
      <c r="BG90" s="10">
        <f t="shared" si="48"/>
        <v>0</v>
      </c>
      <c r="BH90" s="9"/>
      <c r="BI90" s="9"/>
      <c r="BJ90" s="9"/>
      <c r="BK90" s="9"/>
      <c r="BL90" s="8">
        <f t="shared" si="39"/>
        <v>0</v>
      </c>
      <c r="BM90" s="8">
        <f t="shared" si="49"/>
        <v>0</v>
      </c>
      <c r="BN90" s="5"/>
    </row>
    <row r="91" spans="1:66" x14ac:dyDescent="0.3">
      <c r="A91" s="11" t="s">
        <v>14</v>
      </c>
      <c r="B91" s="12" t="s">
        <v>7</v>
      </c>
      <c r="C91" s="11" t="s">
        <v>13</v>
      </c>
      <c r="D91" s="11" t="s">
        <v>12</v>
      </c>
      <c r="E91" s="6">
        <v>39.526802000000004</v>
      </c>
      <c r="F91" s="6">
        <v>-119.89263800000001</v>
      </c>
      <c r="G91" s="6"/>
      <c r="H91" s="6"/>
      <c r="I91" s="6"/>
      <c r="J91" s="3">
        <f t="shared" si="30"/>
        <v>0</v>
      </c>
      <c r="K91" s="3">
        <f t="shared" si="40"/>
        <v>0</v>
      </c>
      <c r="L91" s="5"/>
      <c r="M91" s="6"/>
      <c r="N91" s="6"/>
      <c r="O91" s="6"/>
      <c r="P91" s="7">
        <f t="shared" si="31"/>
        <v>0</v>
      </c>
      <c r="Q91" s="3">
        <f t="shared" si="41"/>
        <v>0</v>
      </c>
      <c r="R91" s="5"/>
      <c r="S91" s="6"/>
      <c r="T91" s="6"/>
      <c r="U91" s="6"/>
      <c r="V91" s="3">
        <f t="shared" si="32"/>
        <v>0</v>
      </c>
      <c r="W91" s="3">
        <f t="shared" si="42"/>
        <v>0</v>
      </c>
      <c r="X91" s="5"/>
      <c r="Y91" s="9"/>
      <c r="Z91" s="9"/>
      <c r="AA91" s="9"/>
      <c r="AB91" s="8">
        <f t="shared" si="33"/>
        <v>0</v>
      </c>
      <c r="AC91" s="8">
        <f t="shared" si="43"/>
        <v>0</v>
      </c>
      <c r="AD91" s="9"/>
      <c r="AE91" s="9"/>
      <c r="AF91" s="9"/>
      <c r="AG91" s="9"/>
      <c r="AH91" s="8">
        <f t="shared" si="34"/>
        <v>0</v>
      </c>
      <c r="AI91" s="8">
        <f t="shared" si="44"/>
        <v>0</v>
      </c>
      <c r="AJ91" s="5"/>
      <c r="AK91" s="6"/>
      <c r="AL91" s="6"/>
      <c r="AM91" s="6"/>
      <c r="AN91" s="3">
        <f t="shared" si="35"/>
        <v>0</v>
      </c>
      <c r="AO91" s="3">
        <f t="shared" si="45"/>
        <v>0</v>
      </c>
      <c r="AP91" s="5"/>
      <c r="AQ91" s="6"/>
      <c r="AR91" s="6"/>
      <c r="AS91" s="6"/>
      <c r="AT91" s="3">
        <f t="shared" si="36"/>
        <v>0</v>
      </c>
      <c r="AU91" s="3">
        <f t="shared" si="46"/>
        <v>0</v>
      </c>
      <c r="AV91" s="5"/>
      <c r="AW91" s="6"/>
      <c r="AX91" s="6"/>
      <c r="AY91" s="6"/>
      <c r="AZ91" s="3">
        <f t="shared" si="37"/>
        <v>0</v>
      </c>
      <c r="BA91" s="3">
        <f t="shared" si="47"/>
        <v>0</v>
      </c>
      <c r="BB91" s="5"/>
      <c r="BC91" s="9"/>
      <c r="BD91" s="9"/>
      <c r="BE91" s="9"/>
      <c r="BF91" s="8">
        <f t="shared" si="38"/>
        <v>0</v>
      </c>
      <c r="BG91" s="10">
        <f t="shared" si="48"/>
        <v>0</v>
      </c>
      <c r="BH91" s="9"/>
      <c r="BI91" s="9"/>
      <c r="BJ91" s="9"/>
      <c r="BK91" s="9"/>
      <c r="BL91" s="8">
        <f t="shared" si="39"/>
        <v>0</v>
      </c>
      <c r="BM91" s="8">
        <f t="shared" si="49"/>
        <v>0</v>
      </c>
      <c r="BN91" s="5"/>
    </row>
    <row r="92" spans="1:66" x14ac:dyDescent="0.3">
      <c r="A92" s="11" t="s">
        <v>11</v>
      </c>
      <c r="B92" s="12" t="s">
        <v>7</v>
      </c>
      <c r="C92" s="11" t="s">
        <v>10</v>
      </c>
      <c r="D92" s="11" t="s">
        <v>9</v>
      </c>
      <c r="E92" s="6">
        <v>39.564362000000003</v>
      </c>
      <c r="F92" s="6">
        <v>-119.710888</v>
      </c>
      <c r="G92" s="6"/>
      <c r="H92" s="6"/>
      <c r="I92" s="6"/>
      <c r="J92" s="3">
        <f t="shared" si="30"/>
        <v>0</v>
      </c>
      <c r="K92" s="3">
        <f t="shared" si="40"/>
        <v>0</v>
      </c>
      <c r="L92" s="5"/>
      <c r="M92" s="6"/>
      <c r="N92" s="6"/>
      <c r="O92" s="6"/>
      <c r="P92" s="7">
        <f t="shared" si="31"/>
        <v>0</v>
      </c>
      <c r="Q92" s="3">
        <f t="shared" si="41"/>
        <v>0</v>
      </c>
      <c r="R92" s="5"/>
      <c r="S92" s="6"/>
      <c r="T92" s="6"/>
      <c r="U92" s="6"/>
      <c r="V92" s="3">
        <f t="shared" si="32"/>
        <v>0</v>
      </c>
      <c r="W92" s="3">
        <f t="shared" si="42"/>
        <v>0</v>
      </c>
      <c r="X92" s="5"/>
      <c r="Y92" s="9"/>
      <c r="Z92" s="9"/>
      <c r="AA92" s="9"/>
      <c r="AB92" s="8">
        <f t="shared" si="33"/>
        <v>0</v>
      </c>
      <c r="AC92" s="8">
        <f t="shared" si="43"/>
        <v>0</v>
      </c>
      <c r="AD92" s="9"/>
      <c r="AE92" s="9"/>
      <c r="AF92" s="9"/>
      <c r="AG92" s="9"/>
      <c r="AH92" s="8">
        <f t="shared" si="34"/>
        <v>0</v>
      </c>
      <c r="AI92" s="8">
        <f t="shared" si="44"/>
        <v>0</v>
      </c>
      <c r="AJ92" s="5"/>
      <c r="AK92" s="6"/>
      <c r="AL92" s="6"/>
      <c r="AM92" s="6"/>
      <c r="AN92" s="3">
        <f t="shared" si="35"/>
        <v>0</v>
      </c>
      <c r="AO92" s="3">
        <f t="shared" si="45"/>
        <v>0</v>
      </c>
      <c r="AP92" s="5"/>
      <c r="AQ92" s="6"/>
      <c r="AR92" s="6"/>
      <c r="AS92" s="6"/>
      <c r="AT92" s="3">
        <f t="shared" si="36"/>
        <v>0</v>
      </c>
      <c r="AU92" s="3">
        <f t="shared" si="46"/>
        <v>0</v>
      </c>
      <c r="AV92" s="5"/>
      <c r="AW92" s="6"/>
      <c r="AX92" s="6"/>
      <c r="AY92" s="6"/>
      <c r="AZ92" s="3">
        <f t="shared" si="37"/>
        <v>0</v>
      </c>
      <c r="BA92" s="3">
        <f t="shared" si="47"/>
        <v>0</v>
      </c>
      <c r="BB92" s="5"/>
      <c r="BC92" s="9"/>
      <c r="BD92" s="9"/>
      <c r="BE92" s="9"/>
      <c r="BF92" s="8">
        <f t="shared" si="38"/>
        <v>0</v>
      </c>
      <c r="BG92" s="10">
        <f t="shared" si="48"/>
        <v>0</v>
      </c>
      <c r="BH92" s="9"/>
      <c r="BI92" s="9"/>
      <c r="BJ92" s="9"/>
      <c r="BK92" s="9"/>
      <c r="BL92" s="8">
        <f t="shared" si="39"/>
        <v>0</v>
      </c>
      <c r="BM92" s="8">
        <f t="shared" si="49"/>
        <v>0</v>
      </c>
      <c r="BN92" s="5"/>
    </row>
    <row r="93" spans="1:66" x14ac:dyDescent="0.3">
      <c r="A93" s="11" t="s">
        <v>8</v>
      </c>
      <c r="B93" s="12" t="s">
        <v>7</v>
      </c>
      <c r="C93" s="11" t="s">
        <v>6</v>
      </c>
      <c r="D93" s="11" t="s">
        <v>5</v>
      </c>
      <c r="E93" s="6">
        <v>39.523153000000001</v>
      </c>
      <c r="F93" s="6">
        <v>-119.87876300000001</v>
      </c>
      <c r="G93" s="6"/>
      <c r="H93" s="6"/>
      <c r="I93" s="6"/>
      <c r="J93" s="3">
        <f t="shared" si="30"/>
        <v>0</v>
      </c>
      <c r="K93" s="3">
        <f t="shared" si="40"/>
        <v>0</v>
      </c>
      <c r="L93" s="5"/>
      <c r="M93" s="6"/>
      <c r="N93" s="6"/>
      <c r="O93" s="6"/>
      <c r="P93" s="7">
        <f t="shared" si="31"/>
        <v>0</v>
      </c>
      <c r="Q93" s="3">
        <f t="shared" si="41"/>
        <v>0</v>
      </c>
      <c r="R93" s="5"/>
      <c r="S93" s="6"/>
      <c r="T93" s="6"/>
      <c r="U93" s="6"/>
      <c r="V93" s="3">
        <f t="shared" si="32"/>
        <v>0</v>
      </c>
      <c r="W93" s="3">
        <f t="shared" si="42"/>
        <v>0</v>
      </c>
      <c r="X93" s="5"/>
      <c r="Y93" s="9"/>
      <c r="Z93" s="9"/>
      <c r="AA93" s="9"/>
      <c r="AB93" s="8">
        <f t="shared" si="33"/>
        <v>0</v>
      </c>
      <c r="AC93" s="8">
        <f t="shared" si="43"/>
        <v>0</v>
      </c>
      <c r="AD93" s="9"/>
      <c r="AE93" s="9"/>
      <c r="AF93" s="9"/>
      <c r="AG93" s="9"/>
      <c r="AH93" s="8">
        <f t="shared" si="34"/>
        <v>0</v>
      </c>
      <c r="AI93" s="8">
        <f t="shared" si="44"/>
        <v>0</v>
      </c>
      <c r="AJ93" s="5"/>
      <c r="AK93" s="6"/>
      <c r="AL93" s="6"/>
      <c r="AM93" s="6"/>
      <c r="AN93" s="3">
        <f t="shared" si="35"/>
        <v>0</v>
      </c>
      <c r="AO93" s="3">
        <f t="shared" si="45"/>
        <v>0</v>
      </c>
      <c r="AP93" s="5"/>
      <c r="AQ93" s="6"/>
      <c r="AR93" s="6"/>
      <c r="AS93" s="6"/>
      <c r="AT93" s="3">
        <f t="shared" si="36"/>
        <v>0</v>
      </c>
      <c r="AU93" s="3">
        <f t="shared" si="46"/>
        <v>0</v>
      </c>
      <c r="AV93" s="5"/>
      <c r="AW93" s="6"/>
      <c r="AX93" s="6"/>
      <c r="AY93" s="6"/>
      <c r="AZ93" s="3">
        <f t="shared" si="37"/>
        <v>0</v>
      </c>
      <c r="BA93" s="3">
        <f t="shared" si="47"/>
        <v>0</v>
      </c>
      <c r="BB93" s="5"/>
      <c r="BC93" s="9"/>
      <c r="BD93" s="9"/>
      <c r="BE93" s="9"/>
      <c r="BF93" s="8">
        <f t="shared" si="38"/>
        <v>0</v>
      </c>
      <c r="BG93" s="10">
        <f t="shared" si="48"/>
        <v>0</v>
      </c>
      <c r="BH93" s="9"/>
      <c r="BI93" s="9"/>
      <c r="BJ93" s="9"/>
      <c r="BK93" s="9"/>
      <c r="BL93" s="8">
        <f t="shared" si="39"/>
        <v>0</v>
      </c>
      <c r="BM93" s="8">
        <f t="shared" si="49"/>
        <v>0</v>
      </c>
      <c r="BN93" s="5"/>
    </row>
    <row r="94" spans="1:66" x14ac:dyDescent="0.3">
      <c r="A94" s="11" t="s">
        <v>359</v>
      </c>
      <c r="B94" s="12" t="s">
        <v>3</v>
      </c>
      <c r="C94" s="11" t="s">
        <v>358</v>
      </c>
      <c r="D94" s="11" t="s">
        <v>357</v>
      </c>
      <c r="E94" s="6">
        <v>39.506027000000003</v>
      </c>
      <c r="F94" s="6">
        <v>-119.755</v>
      </c>
      <c r="G94" s="9"/>
      <c r="H94" s="9"/>
      <c r="I94" s="9"/>
      <c r="J94" s="8">
        <f t="shared" si="30"/>
        <v>0</v>
      </c>
      <c r="K94" s="8">
        <f t="shared" si="40"/>
        <v>0</v>
      </c>
      <c r="L94" s="9"/>
      <c r="M94" s="9"/>
      <c r="N94" s="9"/>
      <c r="O94" s="9"/>
      <c r="P94" s="10">
        <f t="shared" si="31"/>
        <v>0</v>
      </c>
      <c r="Q94" s="8">
        <f t="shared" si="41"/>
        <v>0</v>
      </c>
      <c r="R94" s="9"/>
      <c r="S94" s="6"/>
      <c r="T94" s="6"/>
      <c r="U94" s="6"/>
      <c r="V94" s="3">
        <f t="shared" si="32"/>
        <v>0</v>
      </c>
      <c r="W94" s="3">
        <f t="shared" si="42"/>
        <v>0</v>
      </c>
      <c r="X94" s="5"/>
      <c r="Y94" s="6"/>
      <c r="Z94" s="6"/>
      <c r="AA94" s="6"/>
      <c r="AB94" s="3">
        <f t="shared" si="33"/>
        <v>0</v>
      </c>
      <c r="AC94" s="34">
        <f t="shared" si="43"/>
        <v>0</v>
      </c>
      <c r="AD94" s="5"/>
      <c r="AE94" s="6"/>
      <c r="AF94" s="6"/>
      <c r="AG94" s="6"/>
      <c r="AH94" s="3">
        <f t="shared" si="34"/>
        <v>0</v>
      </c>
      <c r="AI94" s="34">
        <f t="shared" si="44"/>
        <v>0</v>
      </c>
      <c r="AJ94" s="5"/>
      <c r="AK94" s="9"/>
      <c r="AL94" s="9"/>
      <c r="AM94" s="9"/>
      <c r="AN94" s="8">
        <f t="shared" si="35"/>
        <v>0</v>
      </c>
      <c r="AO94" s="36">
        <f t="shared" si="45"/>
        <v>0</v>
      </c>
      <c r="AP94" s="37"/>
      <c r="AQ94" s="37"/>
      <c r="AR94" s="37"/>
      <c r="AS94" s="37"/>
      <c r="AT94" s="36">
        <f t="shared" si="36"/>
        <v>0</v>
      </c>
      <c r="AU94" s="36">
        <f t="shared" si="46"/>
        <v>0</v>
      </c>
      <c r="AV94" s="5"/>
      <c r="AW94" s="6"/>
      <c r="AX94" s="6"/>
      <c r="AY94" s="6"/>
      <c r="AZ94" s="3">
        <f t="shared" si="37"/>
        <v>0</v>
      </c>
      <c r="BA94" s="3">
        <f t="shared" si="47"/>
        <v>0</v>
      </c>
      <c r="BB94" s="5"/>
      <c r="BC94" s="6"/>
      <c r="BD94" s="6"/>
      <c r="BE94" s="6"/>
      <c r="BF94" s="3">
        <f t="shared" si="38"/>
        <v>0</v>
      </c>
      <c r="BG94" s="35">
        <f t="shared" si="48"/>
        <v>0</v>
      </c>
      <c r="BH94" s="5"/>
      <c r="BI94" s="6"/>
      <c r="BJ94" s="6"/>
      <c r="BK94" s="6"/>
      <c r="BL94" s="3">
        <f t="shared" si="39"/>
        <v>0</v>
      </c>
      <c r="BM94" s="34">
        <f t="shared" si="49"/>
        <v>0</v>
      </c>
      <c r="BN94" s="5"/>
    </row>
    <row r="95" spans="1:66" x14ac:dyDescent="0.3">
      <c r="A95" s="11" t="s">
        <v>302</v>
      </c>
      <c r="B95" s="12" t="s">
        <v>3</v>
      </c>
      <c r="C95" s="11" t="s">
        <v>301</v>
      </c>
      <c r="D95" s="11" t="s">
        <v>300</v>
      </c>
      <c r="E95" s="6">
        <v>39.424326999999998</v>
      </c>
      <c r="F95" s="6">
        <v>-119.714212</v>
      </c>
      <c r="G95" s="9"/>
      <c r="H95" s="9"/>
      <c r="I95" s="9"/>
      <c r="J95" s="8">
        <f t="shared" si="30"/>
        <v>0</v>
      </c>
      <c r="K95" s="8">
        <f t="shared" si="40"/>
        <v>0</v>
      </c>
      <c r="L95" s="9"/>
      <c r="M95" s="9"/>
      <c r="N95" s="9"/>
      <c r="O95" s="9"/>
      <c r="P95" s="10">
        <f t="shared" si="31"/>
        <v>0</v>
      </c>
      <c r="Q95" s="8">
        <f t="shared" si="41"/>
        <v>0</v>
      </c>
      <c r="R95" s="9"/>
      <c r="S95" s="6"/>
      <c r="T95" s="6"/>
      <c r="U95" s="6"/>
      <c r="V95" s="3">
        <f t="shared" si="32"/>
        <v>0</v>
      </c>
      <c r="W95" s="3">
        <f t="shared" si="42"/>
        <v>0</v>
      </c>
      <c r="X95" s="5"/>
      <c r="Y95" s="6"/>
      <c r="Z95" s="6"/>
      <c r="AA95" s="6"/>
      <c r="AB95" s="3">
        <f t="shared" si="33"/>
        <v>0</v>
      </c>
      <c r="AC95" s="34">
        <f t="shared" si="43"/>
        <v>0</v>
      </c>
      <c r="AD95" s="5"/>
      <c r="AE95" s="6"/>
      <c r="AF95" s="6"/>
      <c r="AG95" s="6"/>
      <c r="AH95" s="3">
        <f t="shared" si="34"/>
        <v>0</v>
      </c>
      <c r="AI95" s="34">
        <f t="shared" si="44"/>
        <v>0</v>
      </c>
      <c r="AJ95" s="5"/>
      <c r="AK95" s="9"/>
      <c r="AL95" s="9"/>
      <c r="AM95" s="9"/>
      <c r="AN95" s="8">
        <f t="shared" si="35"/>
        <v>0</v>
      </c>
      <c r="AO95" s="36">
        <f t="shared" si="45"/>
        <v>0</v>
      </c>
      <c r="AP95" s="37"/>
      <c r="AQ95" s="37"/>
      <c r="AR95" s="37"/>
      <c r="AS95" s="37"/>
      <c r="AT95" s="36">
        <f t="shared" si="36"/>
        <v>0</v>
      </c>
      <c r="AU95" s="36">
        <f t="shared" si="46"/>
        <v>0</v>
      </c>
      <c r="AV95" s="5"/>
      <c r="AW95" s="6"/>
      <c r="AX95" s="6"/>
      <c r="AY95" s="6"/>
      <c r="AZ95" s="3">
        <f t="shared" si="37"/>
        <v>0</v>
      </c>
      <c r="BA95" s="3">
        <f t="shared" si="47"/>
        <v>0</v>
      </c>
      <c r="BB95" s="5"/>
      <c r="BC95" s="6"/>
      <c r="BD95" s="6"/>
      <c r="BE95" s="6"/>
      <c r="BF95" s="3">
        <f t="shared" si="38"/>
        <v>0</v>
      </c>
      <c r="BG95" s="35">
        <f t="shared" si="48"/>
        <v>0</v>
      </c>
      <c r="BH95" s="5"/>
      <c r="BI95" s="6"/>
      <c r="BJ95" s="6"/>
      <c r="BK95" s="6"/>
      <c r="BL95" s="3">
        <f t="shared" si="39"/>
        <v>0</v>
      </c>
      <c r="BM95" s="34">
        <f t="shared" si="49"/>
        <v>0</v>
      </c>
      <c r="BN95" s="5"/>
    </row>
    <row r="96" spans="1:66" x14ac:dyDescent="0.3">
      <c r="A96" s="11" t="s">
        <v>260</v>
      </c>
      <c r="B96" s="12" t="s">
        <v>3</v>
      </c>
      <c r="C96" s="11" t="s">
        <v>259</v>
      </c>
      <c r="D96" s="11" t="s">
        <v>258</v>
      </c>
      <c r="E96" s="6">
        <v>39.387824000000002</v>
      </c>
      <c r="F96" s="6">
        <v>-119.776309</v>
      </c>
      <c r="G96" s="9"/>
      <c r="H96" s="9"/>
      <c r="I96" s="9"/>
      <c r="J96" s="8">
        <f t="shared" si="30"/>
        <v>0</v>
      </c>
      <c r="K96" s="8">
        <f t="shared" si="40"/>
        <v>0</v>
      </c>
      <c r="L96" s="9"/>
      <c r="M96" s="9"/>
      <c r="N96" s="9"/>
      <c r="O96" s="9"/>
      <c r="P96" s="10">
        <f t="shared" si="31"/>
        <v>0</v>
      </c>
      <c r="Q96" s="8">
        <f t="shared" si="41"/>
        <v>0</v>
      </c>
      <c r="R96" s="9"/>
      <c r="S96" s="6"/>
      <c r="T96" s="6"/>
      <c r="U96" s="6"/>
      <c r="V96" s="3">
        <f t="shared" si="32"/>
        <v>0</v>
      </c>
      <c r="W96" s="3">
        <f t="shared" si="42"/>
        <v>0</v>
      </c>
      <c r="X96" s="5"/>
      <c r="Y96" s="6"/>
      <c r="Z96" s="6"/>
      <c r="AA96" s="6"/>
      <c r="AB96" s="3">
        <f t="shared" si="33"/>
        <v>0</v>
      </c>
      <c r="AC96" s="34">
        <f t="shared" si="43"/>
        <v>0</v>
      </c>
      <c r="AD96" s="5"/>
      <c r="AE96" s="6"/>
      <c r="AF96" s="6"/>
      <c r="AG96" s="6"/>
      <c r="AH96" s="3">
        <f t="shared" si="34"/>
        <v>0</v>
      </c>
      <c r="AI96" s="34">
        <f t="shared" si="44"/>
        <v>0</v>
      </c>
      <c r="AJ96" s="5"/>
      <c r="AK96" s="9"/>
      <c r="AL96" s="9"/>
      <c r="AM96" s="9"/>
      <c r="AN96" s="8">
        <f t="shared" si="35"/>
        <v>0</v>
      </c>
      <c r="AO96" s="36">
        <f t="shared" si="45"/>
        <v>0</v>
      </c>
      <c r="AP96" s="37"/>
      <c r="AQ96" s="37"/>
      <c r="AR96" s="37"/>
      <c r="AS96" s="37"/>
      <c r="AT96" s="36">
        <f t="shared" si="36"/>
        <v>0</v>
      </c>
      <c r="AU96" s="36">
        <f t="shared" si="46"/>
        <v>0</v>
      </c>
      <c r="AV96" s="5"/>
      <c r="AW96" s="6"/>
      <c r="AX96" s="6"/>
      <c r="AY96" s="6"/>
      <c r="AZ96" s="3">
        <f t="shared" si="37"/>
        <v>0</v>
      </c>
      <c r="BA96" s="3">
        <f t="shared" si="47"/>
        <v>0</v>
      </c>
      <c r="BB96" s="5"/>
      <c r="BC96" s="6"/>
      <c r="BD96" s="6"/>
      <c r="BE96" s="6"/>
      <c r="BF96" s="3">
        <f t="shared" si="38"/>
        <v>0</v>
      </c>
      <c r="BG96" s="35">
        <f t="shared" si="48"/>
        <v>0</v>
      </c>
      <c r="BH96" s="5"/>
      <c r="BI96" s="6"/>
      <c r="BJ96" s="6"/>
      <c r="BK96" s="6"/>
      <c r="BL96" s="3">
        <f t="shared" si="39"/>
        <v>0</v>
      </c>
      <c r="BM96" s="34">
        <f t="shared" si="49"/>
        <v>0</v>
      </c>
      <c r="BN96" s="5"/>
    </row>
    <row r="97" spans="1:66" x14ac:dyDescent="0.3">
      <c r="A97" s="11" t="s">
        <v>227</v>
      </c>
      <c r="B97" s="12" t="s">
        <v>3</v>
      </c>
      <c r="C97" s="11" t="s">
        <v>226</v>
      </c>
      <c r="D97" s="11" t="s">
        <v>225</v>
      </c>
      <c r="E97" s="6">
        <v>39.562735699999998</v>
      </c>
      <c r="F97" s="6">
        <v>-119.77381819999999</v>
      </c>
      <c r="G97" s="9"/>
      <c r="H97" s="9"/>
      <c r="I97" s="9"/>
      <c r="J97" s="8">
        <f t="shared" si="30"/>
        <v>0</v>
      </c>
      <c r="K97" s="8">
        <f t="shared" si="40"/>
        <v>0</v>
      </c>
      <c r="L97" s="9"/>
      <c r="M97" s="9"/>
      <c r="N97" s="9"/>
      <c r="O97" s="9"/>
      <c r="P97" s="10">
        <f t="shared" si="31"/>
        <v>0</v>
      </c>
      <c r="Q97" s="8">
        <f t="shared" si="41"/>
        <v>0</v>
      </c>
      <c r="R97" s="9"/>
      <c r="S97" s="6"/>
      <c r="T97" s="6"/>
      <c r="U97" s="6"/>
      <c r="V97" s="3">
        <f t="shared" si="32"/>
        <v>0</v>
      </c>
      <c r="W97" s="3">
        <f t="shared" si="42"/>
        <v>0</v>
      </c>
      <c r="X97" s="5"/>
      <c r="Y97" s="6"/>
      <c r="Z97" s="6"/>
      <c r="AA97" s="6"/>
      <c r="AB97" s="3">
        <f t="shared" si="33"/>
        <v>0</v>
      </c>
      <c r="AC97" s="34">
        <f t="shared" si="43"/>
        <v>0</v>
      </c>
      <c r="AD97" s="5"/>
      <c r="AE97" s="6"/>
      <c r="AF97" s="6"/>
      <c r="AG97" s="6"/>
      <c r="AH97" s="3">
        <f t="shared" si="34"/>
        <v>0</v>
      </c>
      <c r="AI97" s="34">
        <f t="shared" si="44"/>
        <v>0</v>
      </c>
      <c r="AJ97" s="5"/>
      <c r="AK97" s="9"/>
      <c r="AL97" s="9"/>
      <c r="AM97" s="9"/>
      <c r="AN97" s="8">
        <f t="shared" si="35"/>
        <v>0</v>
      </c>
      <c r="AO97" s="36">
        <f t="shared" si="45"/>
        <v>0</v>
      </c>
      <c r="AP97" s="37"/>
      <c r="AQ97" s="37"/>
      <c r="AR97" s="37"/>
      <c r="AS97" s="37"/>
      <c r="AT97" s="36">
        <f t="shared" si="36"/>
        <v>0</v>
      </c>
      <c r="AU97" s="36">
        <f t="shared" si="46"/>
        <v>0</v>
      </c>
      <c r="AV97" s="5"/>
      <c r="AW97" s="6"/>
      <c r="AX97" s="6"/>
      <c r="AY97" s="6"/>
      <c r="AZ97" s="3">
        <f t="shared" si="37"/>
        <v>0</v>
      </c>
      <c r="BA97" s="3">
        <f t="shared" si="47"/>
        <v>0</v>
      </c>
      <c r="BB97" s="5"/>
      <c r="BC97" s="6"/>
      <c r="BD97" s="6"/>
      <c r="BE97" s="6"/>
      <c r="BF97" s="3">
        <f t="shared" si="38"/>
        <v>0</v>
      </c>
      <c r="BG97" s="35">
        <f t="shared" si="48"/>
        <v>0</v>
      </c>
      <c r="BH97" s="5"/>
      <c r="BI97" s="6"/>
      <c r="BJ97" s="6"/>
      <c r="BK97" s="6"/>
      <c r="BL97" s="3">
        <f t="shared" si="39"/>
        <v>0</v>
      </c>
      <c r="BM97" s="34">
        <f t="shared" si="49"/>
        <v>0</v>
      </c>
      <c r="BN97" s="5"/>
    </row>
    <row r="98" spans="1:66" x14ac:dyDescent="0.3">
      <c r="A98" s="11" t="s">
        <v>215</v>
      </c>
      <c r="B98" s="12" t="s">
        <v>3</v>
      </c>
      <c r="C98" s="11" t="s">
        <v>214</v>
      </c>
      <c r="D98" s="11" t="s">
        <v>213</v>
      </c>
      <c r="E98" s="6">
        <v>39.255156999999997</v>
      </c>
      <c r="F98" s="6">
        <v>-119.95248599999999</v>
      </c>
      <c r="G98" s="9"/>
      <c r="H98" s="9"/>
      <c r="I98" s="9"/>
      <c r="J98" s="8">
        <f t="shared" si="30"/>
        <v>0</v>
      </c>
      <c r="K98" s="8">
        <f t="shared" si="40"/>
        <v>0</v>
      </c>
      <c r="L98" s="9"/>
      <c r="M98" s="9"/>
      <c r="N98" s="9"/>
      <c r="O98" s="9"/>
      <c r="P98" s="10">
        <f t="shared" si="31"/>
        <v>0</v>
      </c>
      <c r="Q98" s="8">
        <f t="shared" si="41"/>
        <v>0</v>
      </c>
      <c r="R98" s="9"/>
      <c r="S98" s="6"/>
      <c r="T98" s="6"/>
      <c r="U98" s="6"/>
      <c r="V98" s="3">
        <f t="shared" si="32"/>
        <v>0</v>
      </c>
      <c r="W98" s="3">
        <f t="shared" si="42"/>
        <v>0</v>
      </c>
      <c r="X98" s="5"/>
      <c r="Y98" s="6"/>
      <c r="Z98" s="6"/>
      <c r="AA98" s="6"/>
      <c r="AB98" s="3">
        <f t="shared" si="33"/>
        <v>0</v>
      </c>
      <c r="AC98" s="34">
        <f t="shared" si="43"/>
        <v>0</v>
      </c>
      <c r="AD98" s="5"/>
      <c r="AE98" s="6"/>
      <c r="AF98" s="6"/>
      <c r="AG98" s="6"/>
      <c r="AH98" s="3">
        <f t="shared" si="34"/>
        <v>0</v>
      </c>
      <c r="AI98" s="34">
        <f t="shared" si="44"/>
        <v>0</v>
      </c>
      <c r="AJ98" s="5"/>
      <c r="AK98" s="9"/>
      <c r="AL98" s="9"/>
      <c r="AM98" s="9"/>
      <c r="AN98" s="8">
        <f t="shared" si="35"/>
        <v>0</v>
      </c>
      <c r="AO98" s="36">
        <f t="shared" si="45"/>
        <v>0</v>
      </c>
      <c r="AP98" s="37"/>
      <c r="AQ98" s="37"/>
      <c r="AR98" s="37"/>
      <c r="AS98" s="37"/>
      <c r="AT98" s="36">
        <f t="shared" si="36"/>
        <v>0</v>
      </c>
      <c r="AU98" s="36">
        <f t="shared" si="46"/>
        <v>0</v>
      </c>
      <c r="AV98" s="5"/>
      <c r="AW98" s="6"/>
      <c r="AX98" s="6"/>
      <c r="AY98" s="6"/>
      <c r="AZ98" s="3">
        <f t="shared" si="37"/>
        <v>0</v>
      </c>
      <c r="BA98" s="3">
        <f t="shared" si="47"/>
        <v>0</v>
      </c>
      <c r="BB98" s="5"/>
      <c r="BC98" s="6"/>
      <c r="BD98" s="6"/>
      <c r="BE98" s="6"/>
      <c r="BF98" s="3">
        <f t="shared" si="38"/>
        <v>0</v>
      </c>
      <c r="BG98" s="35">
        <f t="shared" si="48"/>
        <v>0</v>
      </c>
      <c r="BH98" s="5"/>
      <c r="BI98" s="6"/>
      <c r="BJ98" s="6"/>
      <c r="BK98" s="6"/>
      <c r="BL98" s="3">
        <f t="shared" si="39"/>
        <v>0</v>
      </c>
      <c r="BM98" s="34">
        <f t="shared" si="49"/>
        <v>0</v>
      </c>
      <c r="BN98" s="5"/>
    </row>
    <row r="99" spans="1:66" x14ac:dyDescent="0.3">
      <c r="A99" s="11" t="s">
        <v>209</v>
      </c>
      <c r="B99" s="12" t="s">
        <v>3</v>
      </c>
      <c r="C99" s="11" t="s">
        <v>208</v>
      </c>
      <c r="D99" s="11" t="s">
        <v>207</v>
      </c>
      <c r="E99" s="6">
        <v>39.525314000000002</v>
      </c>
      <c r="F99" s="6">
        <v>-119.823159</v>
      </c>
      <c r="G99" s="9"/>
      <c r="H99" s="9"/>
      <c r="I99" s="9"/>
      <c r="J99" s="8">
        <f t="shared" si="30"/>
        <v>0</v>
      </c>
      <c r="K99" s="8">
        <f t="shared" si="40"/>
        <v>0</v>
      </c>
      <c r="L99" s="9"/>
      <c r="M99" s="9"/>
      <c r="N99" s="9"/>
      <c r="O99" s="9"/>
      <c r="P99" s="10">
        <f t="shared" si="31"/>
        <v>0</v>
      </c>
      <c r="Q99" s="8">
        <f t="shared" si="41"/>
        <v>0</v>
      </c>
      <c r="R99" s="9"/>
      <c r="S99" s="6"/>
      <c r="T99" s="6"/>
      <c r="U99" s="6"/>
      <c r="V99" s="3">
        <f t="shared" si="32"/>
        <v>0</v>
      </c>
      <c r="W99" s="3">
        <f t="shared" si="42"/>
        <v>0</v>
      </c>
      <c r="X99" s="5"/>
      <c r="Y99" s="6"/>
      <c r="Z99" s="6"/>
      <c r="AA99" s="6"/>
      <c r="AB99" s="3">
        <f t="shared" si="33"/>
        <v>0</v>
      </c>
      <c r="AC99" s="34">
        <f t="shared" si="43"/>
        <v>0</v>
      </c>
      <c r="AD99" s="5"/>
      <c r="AE99" s="6"/>
      <c r="AF99" s="6"/>
      <c r="AG99" s="6"/>
      <c r="AH99" s="3">
        <f t="shared" si="34"/>
        <v>0</v>
      </c>
      <c r="AI99" s="34">
        <f t="shared" si="44"/>
        <v>0</v>
      </c>
      <c r="AJ99" s="5"/>
      <c r="AK99" s="9"/>
      <c r="AL99" s="9"/>
      <c r="AM99" s="9"/>
      <c r="AN99" s="8">
        <f t="shared" si="35"/>
        <v>0</v>
      </c>
      <c r="AO99" s="36">
        <f t="shared" si="45"/>
        <v>0</v>
      </c>
      <c r="AP99" s="37"/>
      <c r="AQ99" s="37"/>
      <c r="AR99" s="37"/>
      <c r="AS99" s="37"/>
      <c r="AT99" s="36">
        <f t="shared" si="36"/>
        <v>0</v>
      </c>
      <c r="AU99" s="36">
        <f t="shared" si="46"/>
        <v>0</v>
      </c>
      <c r="AV99" s="5"/>
      <c r="AW99" s="6"/>
      <c r="AX99" s="6"/>
      <c r="AY99" s="6"/>
      <c r="AZ99" s="3">
        <f t="shared" si="37"/>
        <v>0</v>
      </c>
      <c r="BA99" s="3">
        <f t="shared" si="47"/>
        <v>0</v>
      </c>
      <c r="BB99" s="5"/>
      <c r="BC99" s="6"/>
      <c r="BD99" s="6"/>
      <c r="BE99" s="6"/>
      <c r="BF99" s="3">
        <f t="shared" si="38"/>
        <v>0</v>
      </c>
      <c r="BG99" s="35">
        <f t="shared" si="48"/>
        <v>0</v>
      </c>
      <c r="BH99" s="5"/>
      <c r="BI99" s="6"/>
      <c r="BJ99" s="6"/>
      <c r="BK99" s="6"/>
      <c r="BL99" s="3">
        <f t="shared" si="39"/>
        <v>0</v>
      </c>
      <c r="BM99" s="34">
        <f t="shared" si="49"/>
        <v>0</v>
      </c>
      <c r="BN99" s="5"/>
    </row>
    <row r="100" spans="1:66" x14ac:dyDescent="0.3">
      <c r="A100" s="11" t="s">
        <v>170</v>
      </c>
      <c r="B100" s="12" t="s">
        <v>3</v>
      </c>
      <c r="C100" s="11" t="s">
        <v>169</v>
      </c>
      <c r="D100" s="11" t="s">
        <v>168</v>
      </c>
      <c r="E100" s="6">
        <v>39.535319999999999</v>
      </c>
      <c r="F100" s="6">
        <v>-119.884052</v>
      </c>
      <c r="G100" s="9"/>
      <c r="H100" s="9"/>
      <c r="I100" s="9"/>
      <c r="J100" s="8">
        <f t="shared" si="30"/>
        <v>0</v>
      </c>
      <c r="K100" s="8">
        <f t="shared" si="40"/>
        <v>0</v>
      </c>
      <c r="L100" s="9"/>
      <c r="M100" s="9"/>
      <c r="N100" s="9"/>
      <c r="O100" s="9"/>
      <c r="P100" s="10">
        <f t="shared" si="31"/>
        <v>0</v>
      </c>
      <c r="Q100" s="8">
        <f t="shared" si="41"/>
        <v>0</v>
      </c>
      <c r="R100" s="9"/>
      <c r="S100" s="6"/>
      <c r="T100" s="6"/>
      <c r="U100" s="6"/>
      <c r="V100" s="3">
        <f t="shared" si="32"/>
        <v>0</v>
      </c>
      <c r="W100" s="3">
        <f t="shared" si="42"/>
        <v>0</v>
      </c>
      <c r="X100" s="5"/>
      <c r="Y100" s="6"/>
      <c r="Z100" s="6"/>
      <c r="AA100" s="6"/>
      <c r="AB100" s="3">
        <f t="shared" si="33"/>
        <v>0</v>
      </c>
      <c r="AC100" s="34">
        <f t="shared" si="43"/>
        <v>0</v>
      </c>
      <c r="AD100" s="5"/>
      <c r="AE100" s="6"/>
      <c r="AF100" s="6"/>
      <c r="AG100" s="6"/>
      <c r="AH100" s="3">
        <f t="shared" si="34"/>
        <v>0</v>
      </c>
      <c r="AI100" s="34">
        <f t="shared" si="44"/>
        <v>0</v>
      </c>
      <c r="AJ100" s="5"/>
      <c r="AK100" s="9"/>
      <c r="AL100" s="9"/>
      <c r="AM100" s="9"/>
      <c r="AN100" s="8">
        <f t="shared" si="35"/>
        <v>0</v>
      </c>
      <c r="AO100" s="36">
        <f t="shared" si="45"/>
        <v>0</v>
      </c>
      <c r="AP100" s="37"/>
      <c r="AQ100" s="37"/>
      <c r="AR100" s="37"/>
      <c r="AS100" s="37"/>
      <c r="AT100" s="36">
        <f t="shared" si="36"/>
        <v>0</v>
      </c>
      <c r="AU100" s="36">
        <f t="shared" si="46"/>
        <v>0</v>
      </c>
      <c r="AV100" s="5"/>
      <c r="AW100" s="6"/>
      <c r="AX100" s="6"/>
      <c r="AY100" s="6"/>
      <c r="AZ100" s="3">
        <f t="shared" si="37"/>
        <v>0</v>
      </c>
      <c r="BA100" s="3">
        <f t="shared" si="47"/>
        <v>0</v>
      </c>
      <c r="BB100" s="5"/>
      <c r="BC100" s="6"/>
      <c r="BD100" s="6"/>
      <c r="BE100" s="6"/>
      <c r="BF100" s="3">
        <f t="shared" si="38"/>
        <v>0</v>
      </c>
      <c r="BG100" s="35">
        <f t="shared" si="48"/>
        <v>0</v>
      </c>
      <c r="BH100" s="5"/>
      <c r="BI100" s="6"/>
      <c r="BJ100" s="6"/>
      <c r="BK100" s="6"/>
      <c r="BL100" s="3">
        <f t="shared" si="39"/>
        <v>0</v>
      </c>
      <c r="BM100" s="34">
        <f t="shared" si="49"/>
        <v>0</v>
      </c>
      <c r="BN100" s="5"/>
    </row>
    <row r="101" spans="1:66" x14ac:dyDescent="0.3">
      <c r="A101" s="11" t="s">
        <v>143</v>
      </c>
      <c r="B101" s="12" t="s">
        <v>3</v>
      </c>
      <c r="C101" s="11" t="s">
        <v>142</v>
      </c>
      <c r="D101" s="11" t="s">
        <v>141</v>
      </c>
      <c r="E101" s="6">
        <v>39.605752000000003</v>
      </c>
      <c r="F101" s="6">
        <v>-119.82170600000001</v>
      </c>
      <c r="G101" s="9"/>
      <c r="H101" s="9"/>
      <c r="I101" s="9"/>
      <c r="J101" s="8">
        <f t="shared" si="30"/>
        <v>0</v>
      </c>
      <c r="K101" s="8">
        <f t="shared" si="40"/>
        <v>0</v>
      </c>
      <c r="L101" s="9"/>
      <c r="M101" s="9"/>
      <c r="N101" s="9"/>
      <c r="O101" s="9"/>
      <c r="P101" s="10">
        <f t="shared" si="31"/>
        <v>0</v>
      </c>
      <c r="Q101" s="8">
        <f t="shared" si="41"/>
        <v>0</v>
      </c>
      <c r="R101" s="9"/>
      <c r="S101" s="6"/>
      <c r="T101" s="6"/>
      <c r="U101" s="6"/>
      <c r="V101" s="3">
        <f t="shared" si="32"/>
        <v>0</v>
      </c>
      <c r="W101" s="3">
        <f t="shared" si="42"/>
        <v>0</v>
      </c>
      <c r="X101" s="5"/>
      <c r="Y101" s="6"/>
      <c r="Z101" s="6"/>
      <c r="AA101" s="6"/>
      <c r="AB101" s="3">
        <f t="shared" si="33"/>
        <v>0</v>
      </c>
      <c r="AC101" s="34">
        <f t="shared" si="43"/>
        <v>0</v>
      </c>
      <c r="AD101" s="5"/>
      <c r="AE101" s="6"/>
      <c r="AF101" s="6"/>
      <c r="AG101" s="6"/>
      <c r="AH101" s="3">
        <f t="shared" si="34"/>
        <v>0</v>
      </c>
      <c r="AI101" s="34">
        <f t="shared" si="44"/>
        <v>0</v>
      </c>
      <c r="AJ101" s="5"/>
      <c r="AK101" s="9"/>
      <c r="AL101" s="9"/>
      <c r="AM101" s="9"/>
      <c r="AN101" s="8">
        <f t="shared" si="35"/>
        <v>0</v>
      </c>
      <c r="AO101" s="36">
        <f t="shared" si="45"/>
        <v>0</v>
      </c>
      <c r="AP101" s="37"/>
      <c r="AQ101" s="37"/>
      <c r="AR101" s="37"/>
      <c r="AS101" s="37"/>
      <c r="AT101" s="36">
        <f t="shared" si="36"/>
        <v>0</v>
      </c>
      <c r="AU101" s="36">
        <f t="shared" si="46"/>
        <v>0</v>
      </c>
      <c r="AV101" s="5"/>
      <c r="AW101" s="6"/>
      <c r="AX101" s="6"/>
      <c r="AY101" s="6"/>
      <c r="AZ101" s="3">
        <f t="shared" si="37"/>
        <v>0</v>
      </c>
      <c r="BA101" s="3">
        <f t="shared" si="47"/>
        <v>0</v>
      </c>
      <c r="BB101" s="5"/>
      <c r="BC101" s="6"/>
      <c r="BD101" s="6"/>
      <c r="BE101" s="6"/>
      <c r="BF101" s="3">
        <f t="shared" si="38"/>
        <v>0</v>
      </c>
      <c r="BG101" s="35">
        <f t="shared" si="48"/>
        <v>0</v>
      </c>
      <c r="BH101" s="5"/>
      <c r="BI101" s="6"/>
      <c r="BJ101" s="6"/>
      <c r="BK101" s="6"/>
      <c r="BL101" s="3">
        <f t="shared" si="39"/>
        <v>0</v>
      </c>
      <c r="BM101" s="34">
        <f t="shared" si="49"/>
        <v>0</v>
      </c>
      <c r="BN101" s="5"/>
    </row>
    <row r="102" spans="1:66" x14ac:dyDescent="0.3">
      <c r="A102" s="11" t="s">
        <v>113</v>
      </c>
      <c r="B102" s="12" t="s">
        <v>3</v>
      </c>
      <c r="C102" s="11" t="s">
        <v>112</v>
      </c>
      <c r="D102" s="11" t="s">
        <v>111</v>
      </c>
      <c r="E102" s="6">
        <v>39.557822999999999</v>
      </c>
      <c r="F102" s="6">
        <v>-119.71961899999999</v>
      </c>
      <c r="G102" s="9"/>
      <c r="H102" s="9"/>
      <c r="I102" s="9"/>
      <c r="J102" s="8">
        <f t="shared" si="30"/>
        <v>0</v>
      </c>
      <c r="K102" s="8">
        <f t="shared" si="40"/>
        <v>0</v>
      </c>
      <c r="L102" s="9"/>
      <c r="M102" s="9"/>
      <c r="N102" s="9"/>
      <c r="O102" s="9"/>
      <c r="P102" s="10">
        <f t="shared" si="31"/>
        <v>0</v>
      </c>
      <c r="Q102" s="8">
        <f t="shared" si="41"/>
        <v>0</v>
      </c>
      <c r="R102" s="9"/>
      <c r="S102" s="6"/>
      <c r="T102" s="6"/>
      <c r="U102" s="6"/>
      <c r="V102" s="3">
        <f t="shared" si="32"/>
        <v>0</v>
      </c>
      <c r="W102" s="3">
        <f t="shared" si="42"/>
        <v>0</v>
      </c>
      <c r="X102" s="5"/>
      <c r="Y102" s="6"/>
      <c r="Z102" s="6"/>
      <c r="AA102" s="6"/>
      <c r="AB102" s="3">
        <f t="shared" si="33"/>
        <v>0</v>
      </c>
      <c r="AC102" s="34">
        <f t="shared" si="43"/>
        <v>0</v>
      </c>
      <c r="AD102" s="5"/>
      <c r="AE102" s="6"/>
      <c r="AF102" s="6"/>
      <c r="AG102" s="6"/>
      <c r="AH102" s="3">
        <f t="shared" si="34"/>
        <v>0</v>
      </c>
      <c r="AI102" s="34">
        <f t="shared" si="44"/>
        <v>0</v>
      </c>
      <c r="AJ102" s="5"/>
      <c r="AK102" s="9"/>
      <c r="AL102" s="9"/>
      <c r="AM102" s="9"/>
      <c r="AN102" s="8">
        <f t="shared" si="35"/>
        <v>0</v>
      </c>
      <c r="AO102" s="36">
        <f t="shared" si="45"/>
        <v>0</v>
      </c>
      <c r="AP102" s="37"/>
      <c r="AQ102" s="37"/>
      <c r="AR102" s="37"/>
      <c r="AS102" s="37"/>
      <c r="AT102" s="36">
        <f t="shared" si="36"/>
        <v>0</v>
      </c>
      <c r="AU102" s="36">
        <f t="shared" si="46"/>
        <v>0</v>
      </c>
      <c r="AV102" s="5"/>
      <c r="AW102" s="6"/>
      <c r="AX102" s="6"/>
      <c r="AY102" s="6"/>
      <c r="AZ102" s="3">
        <f t="shared" si="37"/>
        <v>0</v>
      </c>
      <c r="BA102" s="3">
        <f t="shared" si="47"/>
        <v>0</v>
      </c>
      <c r="BB102" s="5"/>
      <c r="BC102" s="6"/>
      <c r="BD102" s="6"/>
      <c r="BE102" s="6"/>
      <c r="BF102" s="3">
        <f t="shared" si="38"/>
        <v>0</v>
      </c>
      <c r="BG102" s="35">
        <f t="shared" si="48"/>
        <v>0</v>
      </c>
      <c r="BH102" s="5"/>
      <c r="BI102" s="6"/>
      <c r="BJ102" s="6"/>
      <c r="BK102" s="6"/>
      <c r="BL102" s="3">
        <f t="shared" si="39"/>
        <v>0</v>
      </c>
      <c r="BM102" s="34">
        <f t="shared" si="49"/>
        <v>0</v>
      </c>
      <c r="BN102" s="5"/>
    </row>
    <row r="103" spans="1:66" x14ac:dyDescent="0.3">
      <c r="A103" s="11" t="s">
        <v>110</v>
      </c>
      <c r="B103" s="12" t="s">
        <v>3</v>
      </c>
      <c r="C103" s="11" t="s">
        <v>109</v>
      </c>
      <c r="D103" s="11" t="s">
        <v>108</v>
      </c>
      <c r="E103" s="6">
        <v>39.517529000000003</v>
      </c>
      <c r="F103" s="6">
        <v>-119.827923</v>
      </c>
      <c r="G103" s="9"/>
      <c r="H103" s="9"/>
      <c r="I103" s="9"/>
      <c r="J103" s="8">
        <f t="shared" si="30"/>
        <v>0</v>
      </c>
      <c r="K103" s="8">
        <f t="shared" si="40"/>
        <v>0</v>
      </c>
      <c r="L103" s="9"/>
      <c r="M103" s="9"/>
      <c r="N103" s="9"/>
      <c r="O103" s="9"/>
      <c r="P103" s="10">
        <f t="shared" si="31"/>
        <v>0</v>
      </c>
      <c r="Q103" s="8">
        <f t="shared" si="41"/>
        <v>0</v>
      </c>
      <c r="R103" s="9"/>
      <c r="S103" s="6"/>
      <c r="T103" s="6"/>
      <c r="U103" s="6"/>
      <c r="V103" s="3">
        <f t="shared" si="32"/>
        <v>0</v>
      </c>
      <c r="W103" s="3">
        <f t="shared" si="42"/>
        <v>0</v>
      </c>
      <c r="X103" s="5"/>
      <c r="Y103" s="6"/>
      <c r="Z103" s="6"/>
      <c r="AA103" s="6"/>
      <c r="AB103" s="3">
        <f t="shared" si="33"/>
        <v>0</v>
      </c>
      <c r="AC103" s="34">
        <f t="shared" si="43"/>
        <v>0</v>
      </c>
      <c r="AD103" s="5"/>
      <c r="AE103" s="6"/>
      <c r="AF103" s="6"/>
      <c r="AG103" s="6"/>
      <c r="AH103" s="3">
        <f t="shared" si="34"/>
        <v>0</v>
      </c>
      <c r="AI103" s="34">
        <f t="shared" si="44"/>
        <v>0</v>
      </c>
      <c r="AJ103" s="5"/>
      <c r="AK103" s="9"/>
      <c r="AL103" s="9"/>
      <c r="AM103" s="9"/>
      <c r="AN103" s="8">
        <f t="shared" si="35"/>
        <v>0</v>
      </c>
      <c r="AO103" s="36">
        <f t="shared" si="45"/>
        <v>0</v>
      </c>
      <c r="AP103" s="37"/>
      <c r="AQ103" s="37"/>
      <c r="AR103" s="37"/>
      <c r="AS103" s="37"/>
      <c r="AT103" s="36">
        <f t="shared" si="36"/>
        <v>0</v>
      </c>
      <c r="AU103" s="36">
        <f t="shared" si="46"/>
        <v>0</v>
      </c>
      <c r="AV103" s="5"/>
      <c r="AW103" s="6"/>
      <c r="AX103" s="6"/>
      <c r="AY103" s="6"/>
      <c r="AZ103" s="3">
        <f t="shared" si="37"/>
        <v>0</v>
      </c>
      <c r="BA103" s="3">
        <f t="shared" si="47"/>
        <v>0</v>
      </c>
      <c r="BB103" s="5"/>
      <c r="BC103" s="6"/>
      <c r="BD103" s="6"/>
      <c r="BE103" s="6"/>
      <c r="BF103" s="3">
        <f t="shared" si="38"/>
        <v>0</v>
      </c>
      <c r="BG103" s="35">
        <f t="shared" si="48"/>
        <v>0</v>
      </c>
      <c r="BH103" s="5"/>
      <c r="BI103" s="6"/>
      <c r="BJ103" s="6"/>
      <c r="BK103" s="6"/>
      <c r="BL103" s="3">
        <f t="shared" si="39"/>
        <v>0</v>
      </c>
      <c r="BM103" s="34">
        <f t="shared" si="49"/>
        <v>0</v>
      </c>
      <c r="BN103" s="5"/>
    </row>
    <row r="104" spans="1:66" x14ac:dyDescent="0.3">
      <c r="A104" s="11" t="s">
        <v>74</v>
      </c>
      <c r="B104" s="12" t="s">
        <v>3</v>
      </c>
      <c r="C104" s="11" t="s">
        <v>73</v>
      </c>
      <c r="D104" s="11" t="s">
        <v>72</v>
      </c>
      <c r="E104" s="6">
        <v>39.650162999999999</v>
      </c>
      <c r="F104" s="6">
        <v>-119.730412</v>
      </c>
      <c r="G104" s="9"/>
      <c r="H104" s="9"/>
      <c r="I104" s="9"/>
      <c r="J104" s="8">
        <f t="shared" si="30"/>
        <v>0</v>
      </c>
      <c r="K104" s="8">
        <f t="shared" si="40"/>
        <v>0</v>
      </c>
      <c r="L104" s="9"/>
      <c r="M104" s="9"/>
      <c r="N104" s="9"/>
      <c r="O104" s="9"/>
      <c r="P104" s="10">
        <f t="shared" si="31"/>
        <v>0</v>
      </c>
      <c r="Q104" s="8">
        <f t="shared" si="41"/>
        <v>0</v>
      </c>
      <c r="R104" s="9"/>
      <c r="S104" s="6"/>
      <c r="T104" s="6"/>
      <c r="U104" s="6"/>
      <c r="V104" s="3">
        <f t="shared" si="32"/>
        <v>0</v>
      </c>
      <c r="W104" s="3">
        <f t="shared" si="42"/>
        <v>0</v>
      </c>
      <c r="X104" s="5"/>
      <c r="Y104" s="6"/>
      <c r="Z104" s="6"/>
      <c r="AA104" s="6"/>
      <c r="AB104" s="3">
        <f t="shared" si="33"/>
        <v>0</v>
      </c>
      <c r="AC104" s="34">
        <f t="shared" si="43"/>
        <v>0</v>
      </c>
      <c r="AD104" s="5"/>
      <c r="AE104" s="6"/>
      <c r="AF104" s="6"/>
      <c r="AG104" s="6"/>
      <c r="AH104" s="3">
        <f t="shared" si="34"/>
        <v>0</v>
      </c>
      <c r="AI104" s="34">
        <f t="shared" si="44"/>
        <v>0</v>
      </c>
      <c r="AJ104" s="5"/>
      <c r="AK104" s="9"/>
      <c r="AL104" s="9"/>
      <c r="AM104" s="9"/>
      <c r="AN104" s="8">
        <f t="shared" si="35"/>
        <v>0</v>
      </c>
      <c r="AO104" s="36">
        <f t="shared" si="45"/>
        <v>0</v>
      </c>
      <c r="AP104" s="37"/>
      <c r="AQ104" s="37"/>
      <c r="AR104" s="37"/>
      <c r="AS104" s="37"/>
      <c r="AT104" s="36">
        <f t="shared" si="36"/>
        <v>0</v>
      </c>
      <c r="AU104" s="36">
        <f t="shared" si="46"/>
        <v>0</v>
      </c>
      <c r="AV104" s="5"/>
      <c r="AW104" s="6"/>
      <c r="AX104" s="6"/>
      <c r="AY104" s="6"/>
      <c r="AZ104" s="3">
        <f t="shared" si="37"/>
        <v>0</v>
      </c>
      <c r="BA104" s="3">
        <f t="shared" si="47"/>
        <v>0</v>
      </c>
      <c r="BB104" s="5"/>
      <c r="BC104" s="6"/>
      <c r="BD104" s="6"/>
      <c r="BE104" s="6"/>
      <c r="BF104" s="3">
        <f t="shared" si="38"/>
        <v>0</v>
      </c>
      <c r="BG104" s="35">
        <f t="shared" si="48"/>
        <v>0</v>
      </c>
      <c r="BH104" s="5"/>
      <c r="BI104" s="6"/>
      <c r="BJ104" s="6"/>
      <c r="BK104" s="6"/>
      <c r="BL104" s="3">
        <f t="shared" si="39"/>
        <v>0</v>
      </c>
      <c r="BM104" s="34">
        <f t="shared" si="49"/>
        <v>0</v>
      </c>
      <c r="BN104" s="5"/>
    </row>
    <row r="105" spans="1:66" x14ac:dyDescent="0.3">
      <c r="A105" s="11" t="s">
        <v>71</v>
      </c>
      <c r="B105" s="12" t="s">
        <v>3</v>
      </c>
      <c r="C105" s="11" t="s">
        <v>70</v>
      </c>
      <c r="D105" s="11" t="s">
        <v>69</v>
      </c>
      <c r="E105" s="6">
        <v>39.542211000000002</v>
      </c>
      <c r="F105" s="6">
        <v>-119.761062</v>
      </c>
      <c r="G105" s="9"/>
      <c r="H105" s="9"/>
      <c r="I105" s="9"/>
      <c r="J105" s="8">
        <f t="shared" si="30"/>
        <v>0</v>
      </c>
      <c r="K105" s="8">
        <f t="shared" si="40"/>
        <v>0</v>
      </c>
      <c r="L105" s="9"/>
      <c r="M105" s="9"/>
      <c r="N105" s="9"/>
      <c r="O105" s="9"/>
      <c r="P105" s="10">
        <f t="shared" si="31"/>
        <v>0</v>
      </c>
      <c r="Q105" s="8">
        <f t="shared" si="41"/>
        <v>0</v>
      </c>
      <c r="R105" s="9"/>
      <c r="S105" s="6"/>
      <c r="T105" s="6"/>
      <c r="U105" s="6"/>
      <c r="V105" s="3">
        <f t="shared" si="32"/>
        <v>0</v>
      </c>
      <c r="W105" s="3">
        <f t="shared" si="42"/>
        <v>0</v>
      </c>
      <c r="X105" s="5"/>
      <c r="Y105" s="6"/>
      <c r="Z105" s="6"/>
      <c r="AA105" s="6"/>
      <c r="AB105" s="3">
        <f t="shared" si="33"/>
        <v>0</v>
      </c>
      <c r="AC105" s="34">
        <f t="shared" si="43"/>
        <v>0</v>
      </c>
      <c r="AD105" s="5"/>
      <c r="AE105" s="6"/>
      <c r="AF105" s="6"/>
      <c r="AG105" s="6"/>
      <c r="AH105" s="3">
        <f t="shared" si="34"/>
        <v>0</v>
      </c>
      <c r="AI105" s="34">
        <f t="shared" si="44"/>
        <v>0</v>
      </c>
      <c r="AJ105" s="5"/>
      <c r="AK105" s="9"/>
      <c r="AL105" s="9"/>
      <c r="AM105" s="9"/>
      <c r="AN105" s="8">
        <f t="shared" si="35"/>
        <v>0</v>
      </c>
      <c r="AO105" s="36">
        <f t="shared" si="45"/>
        <v>0</v>
      </c>
      <c r="AP105" s="37"/>
      <c r="AQ105" s="37"/>
      <c r="AR105" s="37"/>
      <c r="AS105" s="37"/>
      <c r="AT105" s="36">
        <f t="shared" si="36"/>
        <v>0</v>
      </c>
      <c r="AU105" s="36">
        <f t="shared" si="46"/>
        <v>0</v>
      </c>
      <c r="AV105" s="5"/>
      <c r="AW105" s="6"/>
      <c r="AX105" s="6"/>
      <c r="AY105" s="6"/>
      <c r="AZ105" s="3">
        <f t="shared" si="37"/>
        <v>0</v>
      </c>
      <c r="BA105" s="3">
        <f t="shared" si="47"/>
        <v>0</v>
      </c>
      <c r="BB105" s="5"/>
      <c r="BC105" s="6"/>
      <c r="BD105" s="6"/>
      <c r="BE105" s="6"/>
      <c r="BF105" s="3">
        <f t="shared" si="38"/>
        <v>0</v>
      </c>
      <c r="BG105" s="35">
        <f t="shared" si="48"/>
        <v>0</v>
      </c>
      <c r="BH105" s="5"/>
      <c r="BI105" s="6"/>
      <c r="BJ105" s="6"/>
      <c r="BK105" s="6"/>
      <c r="BL105" s="3">
        <f t="shared" si="39"/>
        <v>0</v>
      </c>
      <c r="BM105" s="34">
        <f t="shared" si="49"/>
        <v>0</v>
      </c>
      <c r="BN105" s="5"/>
    </row>
    <row r="106" spans="1:66" x14ac:dyDescent="0.3">
      <c r="A106" s="11" t="s">
        <v>50</v>
      </c>
      <c r="B106" s="12" t="s">
        <v>3</v>
      </c>
      <c r="C106" s="11" t="s">
        <v>49</v>
      </c>
      <c r="D106" s="11" t="s">
        <v>48</v>
      </c>
      <c r="E106" s="6">
        <v>39.570287999999998</v>
      </c>
      <c r="F106" s="6">
        <v>-119.79781699999999</v>
      </c>
      <c r="G106" s="9"/>
      <c r="H106" s="9"/>
      <c r="I106" s="9"/>
      <c r="J106" s="8">
        <f t="shared" si="30"/>
        <v>0</v>
      </c>
      <c r="K106" s="8">
        <f t="shared" si="40"/>
        <v>0</v>
      </c>
      <c r="L106" s="9"/>
      <c r="M106" s="9"/>
      <c r="N106" s="9"/>
      <c r="O106" s="9"/>
      <c r="P106" s="10">
        <f t="shared" si="31"/>
        <v>0</v>
      </c>
      <c r="Q106" s="8">
        <f t="shared" si="41"/>
        <v>0</v>
      </c>
      <c r="R106" s="9"/>
      <c r="S106" s="6"/>
      <c r="T106" s="6"/>
      <c r="U106" s="6"/>
      <c r="V106" s="3">
        <f t="shared" si="32"/>
        <v>0</v>
      </c>
      <c r="W106" s="3">
        <f t="shared" si="42"/>
        <v>0</v>
      </c>
      <c r="X106" s="5"/>
      <c r="Y106" s="6"/>
      <c r="Z106" s="6"/>
      <c r="AA106" s="6"/>
      <c r="AB106" s="3">
        <f t="shared" si="33"/>
        <v>0</v>
      </c>
      <c r="AC106" s="34">
        <f t="shared" si="43"/>
        <v>0</v>
      </c>
      <c r="AD106" s="5"/>
      <c r="AE106" s="6"/>
      <c r="AF106" s="6"/>
      <c r="AG106" s="6"/>
      <c r="AH106" s="3">
        <f t="shared" si="34"/>
        <v>0</v>
      </c>
      <c r="AI106" s="34">
        <f t="shared" si="44"/>
        <v>0</v>
      </c>
      <c r="AJ106" s="5"/>
      <c r="AK106" s="9"/>
      <c r="AL106" s="9"/>
      <c r="AM106" s="9"/>
      <c r="AN106" s="8">
        <f t="shared" si="35"/>
        <v>0</v>
      </c>
      <c r="AO106" s="36">
        <f t="shared" si="45"/>
        <v>0</v>
      </c>
      <c r="AP106" s="37"/>
      <c r="AQ106" s="37"/>
      <c r="AR106" s="37"/>
      <c r="AS106" s="37"/>
      <c r="AT106" s="36">
        <f t="shared" si="36"/>
        <v>0</v>
      </c>
      <c r="AU106" s="36">
        <f t="shared" si="46"/>
        <v>0</v>
      </c>
      <c r="AV106" s="5"/>
      <c r="AW106" s="6"/>
      <c r="AX106" s="6"/>
      <c r="AY106" s="6"/>
      <c r="AZ106" s="3">
        <f t="shared" si="37"/>
        <v>0</v>
      </c>
      <c r="BA106" s="3">
        <f t="shared" si="47"/>
        <v>0</v>
      </c>
      <c r="BB106" s="5"/>
      <c r="BC106" s="6"/>
      <c r="BD106" s="6"/>
      <c r="BE106" s="6"/>
      <c r="BF106" s="3">
        <f t="shared" si="38"/>
        <v>0</v>
      </c>
      <c r="BG106" s="35">
        <f t="shared" si="48"/>
        <v>0</v>
      </c>
      <c r="BH106" s="5"/>
      <c r="BI106" s="6"/>
      <c r="BJ106" s="6"/>
      <c r="BK106" s="6"/>
      <c r="BL106" s="3">
        <f t="shared" si="39"/>
        <v>0</v>
      </c>
      <c r="BM106" s="34">
        <f t="shared" si="49"/>
        <v>0</v>
      </c>
      <c r="BN106" s="5"/>
    </row>
    <row r="107" spans="1:66" x14ac:dyDescent="0.3">
      <c r="A107" s="11" t="s">
        <v>21</v>
      </c>
      <c r="B107" s="12" t="s">
        <v>3</v>
      </c>
      <c r="C107" s="11" t="s">
        <v>20</v>
      </c>
      <c r="D107" s="11" t="s">
        <v>19</v>
      </c>
      <c r="E107" s="6">
        <v>39.525314000000002</v>
      </c>
      <c r="F107" s="6">
        <v>-119.823159</v>
      </c>
      <c r="G107" s="9"/>
      <c r="H107" s="9"/>
      <c r="I107" s="9"/>
      <c r="J107" s="8">
        <f t="shared" ref="J107:J128" si="50">(G107*12)+H107+I107</f>
        <v>0</v>
      </c>
      <c r="K107" s="8">
        <f t="shared" si="40"/>
        <v>0</v>
      </c>
      <c r="L107" s="9"/>
      <c r="M107" s="9"/>
      <c r="N107" s="9"/>
      <c r="O107" s="9"/>
      <c r="P107" s="10">
        <f t="shared" ref="P107:P128" si="51">(M107*12)+N107+O107</f>
        <v>0</v>
      </c>
      <c r="Q107" s="8">
        <f t="shared" si="41"/>
        <v>0</v>
      </c>
      <c r="R107" s="9"/>
      <c r="S107" s="6"/>
      <c r="T107" s="6"/>
      <c r="U107" s="6"/>
      <c r="V107" s="3">
        <f t="shared" ref="V107:V128" si="52">(S107*12)+T107+U107</f>
        <v>0</v>
      </c>
      <c r="W107" s="3">
        <f t="shared" si="42"/>
        <v>0</v>
      </c>
      <c r="X107" s="5"/>
      <c r="Y107" s="6"/>
      <c r="Z107" s="6"/>
      <c r="AA107" s="6"/>
      <c r="AB107" s="3">
        <f t="shared" ref="AB107:AB128" si="53">(Y107*12)+Z107+AA107</f>
        <v>0</v>
      </c>
      <c r="AC107" s="34">
        <f t="shared" si="43"/>
        <v>0</v>
      </c>
      <c r="AD107" s="5"/>
      <c r="AE107" s="6"/>
      <c r="AF107" s="6"/>
      <c r="AG107" s="6"/>
      <c r="AH107" s="3">
        <f t="shared" ref="AH107:AH128" si="54">(AE107*12)+AF107+AG107</f>
        <v>0</v>
      </c>
      <c r="AI107" s="34">
        <f t="shared" si="44"/>
        <v>0</v>
      </c>
      <c r="AJ107" s="5"/>
      <c r="AK107" s="9"/>
      <c r="AL107" s="9"/>
      <c r="AM107" s="9"/>
      <c r="AN107" s="8">
        <f t="shared" ref="AN107:AN128" si="55">(AK107*12)+AL107+AM107</f>
        <v>0</v>
      </c>
      <c r="AO107" s="36">
        <f t="shared" si="45"/>
        <v>0</v>
      </c>
      <c r="AP107" s="37"/>
      <c r="AQ107" s="37"/>
      <c r="AR107" s="37"/>
      <c r="AS107" s="37"/>
      <c r="AT107" s="36">
        <f t="shared" ref="AT107:AT128" si="56">(AQ107*12)+AR107+AS107</f>
        <v>0</v>
      </c>
      <c r="AU107" s="36">
        <f t="shared" si="46"/>
        <v>0</v>
      </c>
      <c r="AV107" s="5"/>
      <c r="AW107" s="6"/>
      <c r="AX107" s="6"/>
      <c r="AY107" s="6"/>
      <c r="AZ107" s="3">
        <f t="shared" ref="AZ107:AZ128" si="57">(AW107*12)+AX107+AY107</f>
        <v>0</v>
      </c>
      <c r="BA107" s="3">
        <f t="shared" si="47"/>
        <v>0</v>
      </c>
      <c r="BB107" s="5"/>
      <c r="BC107" s="6"/>
      <c r="BD107" s="6"/>
      <c r="BE107" s="6"/>
      <c r="BF107" s="3">
        <f t="shared" ref="BF107:BF128" si="58">(BC107*12)+BD107+BE107</f>
        <v>0</v>
      </c>
      <c r="BG107" s="35">
        <f t="shared" si="48"/>
        <v>0</v>
      </c>
      <c r="BH107" s="5"/>
      <c r="BI107" s="6"/>
      <c r="BJ107" s="6"/>
      <c r="BK107" s="6"/>
      <c r="BL107" s="3">
        <f t="shared" ref="BL107:BL128" si="59">(BI107*12)+BJ107+BK107</f>
        <v>0</v>
      </c>
      <c r="BM107" s="34">
        <f t="shared" si="49"/>
        <v>0</v>
      </c>
      <c r="BN107" s="5"/>
    </row>
    <row r="108" spans="1:66" x14ac:dyDescent="0.3">
      <c r="A108" s="11" t="s">
        <v>4</v>
      </c>
      <c r="B108" s="12" t="s">
        <v>3</v>
      </c>
      <c r="C108" s="11" t="s">
        <v>2</v>
      </c>
      <c r="D108" s="11" t="s">
        <v>1</v>
      </c>
      <c r="E108" s="6">
        <v>39.507677999999999</v>
      </c>
      <c r="F108" s="6">
        <v>-119.783328</v>
      </c>
      <c r="G108" s="9"/>
      <c r="H108" s="9"/>
      <c r="I108" s="9"/>
      <c r="J108" s="8">
        <f t="shared" si="50"/>
        <v>0</v>
      </c>
      <c r="K108" s="8">
        <f t="shared" si="40"/>
        <v>0</v>
      </c>
      <c r="L108" s="9"/>
      <c r="M108" s="9"/>
      <c r="N108" s="9"/>
      <c r="O108" s="9"/>
      <c r="P108" s="10">
        <f t="shared" si="51"/>
        <v>0</v>
      </c>
      <c r="Q108" s="8">
        <f t="shared" si="41"/>
        <v>0</v>
      </c>
      <c r="R108" s="9"/>
      <c r="S108" s="6"/>
      <c r="T108" s="6"/>
      <c r="U108" s="6"/>
      <c r="V108" s="3">
        <f t="shared" si="52"/>
        <v>0</v>
      </c>
      <c r="W108" s="3">
        <f t="shared" si="42"/>
        <v>0</v>
      </c>
      <c r="X108" s="5"/>
      <c r="Y108" s="6"/>
      <c r="Z108" s="6"/>
      <c r="AA108" s="6"/>
      <c r="AB108" s="3">
        <f t="shared" si="53"/>
        <v>0</v>
      </c>
      <c r="AC108" s="34">
        <f t="shared" si="43"/>
        <v>0</v>
      </c>
      <c r="AD108" s="5"/>
      <c r="AE108" s="6"/>
      <c r="AF108" s="6"/>
      <c r="AG108" s="6"/>
      <c r="AH108" s="3">
        <f t="shared" si="54"/>
        <v>0</v>
      </c>
      <c r="AI108" s="34">
        <f t="shared" si="44"/>
        <v>0</v>
      </c>
      <c r="AJ108" s="5"/>
      <c r="AK108" s="9"/>
      <c r="AL108" s="9"/>
      <c r="AM108" s="9"/>
      <c r="AN108" s="8">
        <f t="shared" si="55"/>
        <v>0</v>
      </c>
      <c r="AO108" s="36">
        <f t="shared" si="45"/>
        <v>0</v>
      </c>
      <c r="AP108" s="37"/>
      <c r="AQ108" s="37"/>
      <c r="AR108" s="37"/>
      <c r="AS108" s="37"/>
      <c r="AT108" s="36">
        <f t="shared" si="56"/>
        <v>0</v>
      </c>
      <c r="AU108" s="36">
        <f t="shared" si="46"/>
        <v>0</v>
      </c>
      <c r="AV108" s="5"/>
      <c r="AW108" s="6"/>
      <c r="AX108" s="6"/>
      <c r="AY108" s="6"/>
      <c r="AZ108" s="3">
        <f t="shared" si="57"/>
        <v>0</v>
      </c>
      <c r="BA108" s="3">
        <f t="shared" si="47"/>
        <v>0</v>
      </c>
      <c r="BB108" s="5"/>
      <c r="BC108" s="6"/>
      <c r="BD108" s="6"/>
      <c r="BE108" s="6"/>
      <c r="BF108" s="3">
        <f t="shared" si="58"/>
        <v>0</v>
      </c>
      <c r="BG108" s="35">
        <f t="shared" si="48"/>
        <v>0</v>
      </c>
      <c r="BH108" s="5"/>
      <c r="BI108" s="6"/>
      <c r="BJ108" s="6"/>
      <c r="BK108" s="6"/>
      <c r="BL108" s="3">
        <f t="shared" si="59"/>
        <v>0</v>
      </c>
      <c r="BM108" s="34">
        <f t="shared" si="49"/>
        <v>0</v>
      </c>
      <c r="BN108" s="5"/>
    </row>
    <row r="109" spans="1:66" x14ac:dyDescent="0.3">
      <c r="A109" s="13" t="s">
        <v>356</v>
      </c>
      <c r="B109" s="14" t="s">
        <v>17</v>
      </c>
      <c r="C109" s="13" t="s">
        <v>355</v>
      </c>
      <c r="D109" s="13" t="s">
        <v>354</v>
      </c>
      <c r="E109" s="6">
        <v>39.537742999999999</v>
      </c>
      <c r="F109" s="6">
        <v>-119.809843</v>
      </c>
      <c r="G109" s="9"/>
      <c r="H109" s="9"/>
      <c r="I109" s="9"/>
      <c r="J109" s="8">
        <f t="shared" si="50"/>
        <v>0</v>
      </c>
      <c r="K109" s="8">
        <f t="shared" si="40"/>
        <v>0</v>
      </c>
      <c r="L109" s="9"/>
      <c r="M109" s="9"/>
      <c r="N109" s="9"/>
      <c r="O109" s="9"/>
      <c r="P109" s="10">
        <f t="shared" si="51"/>
        <v>0</v>
      </c>
      <c r="Q109" s="8">
        <f t="shared" si="41"/>
        <v>0</v>
      </c>
      <c r="R109" s="9"/>
      <c r="S109" s="6"/>
      <c r="T109" s="6"/>
      <c r="U109" s="6"/>
      <c r="V109" s="3">
        <f t="shared" si="52"/>
        <v>0</v>
      </c>
      <c r="W109" s="3">
        <f t="shared" si="42"/>
        <v>0</v>
      </c>
      <c r="X109" s="5"/>
      <c r="Y109" s="6"/>
      <c r="Z109" s="6"/>
      <c r="AA109" s="6"/>
      <c r="AB109" s="3">
        <f t="shared" si="53"/>
        <v>0</v>
      </c>
      <c r="AC109" s="34">
        <f t="shared" si="43"/>
        <v>0</v>
      </c>
      <c r="AD109" s="5"/>
      <c r="AE109" s="6"/>
      <c r="AF109" s="6"/>
      <c r="AG109" s="6"/>
      <c r="AH109" s="3">
        <f t="shared" si="54"/>
        <v>0</v>
      </c>
      <c r="AI109" s="34">
        <f t="shared" si="44"/>
        <v>0</v>
      </c>
      <c r="AJ109" s="5"/>
      <c r="AK109" s="9"/>
      <c r="AL109" s="9"/>
      <c r="AM109" s="9"/>
      <c r="AN109" s="8">
        <f t="shared" si="55"/>
        <v>0</v>
      </c>
      <c r="AO109" s="36">
        <f t="shared" si="45"/>
        <v>0</v>
      </c>
      <c r="AP109" s="37"/>
      <c r="AQ109" s="37"/>
      <c r="AR109" s="37"/>
      <c r="AS109" s="37"/>
      <c r="AT109" s="36">
        <f t="shared" si="56"/>
        <v>0</v>
      </c>
      <c r="AU109" s="36">
        <f t="shared" si="46"/>
        <v>0</v>
      </c>
      <c r="AV109" s="5"/>
      <c r="AW109" s="6"/>
      <c r="AX109" s="6"/>
      <c r="AY109" s="6"/>
      <c r="AZ109" s="3">
        <f t="shared" si="57"/>
        <v>0</v>
      </c>
      <c r="BA109" s="3">
        <f t="shared" si="47"/>
        <v>0</v>
      </c>
      <c r="BB109" s="5"/>
      <c r="BC109" s="6"/>
      <c r="BD109" s="6"/>
      <c r="BE109" s="6"/>
      <c r="BF109" s="3">
        <f t="shared" si="58"/>
        <v>0</v>
      </c>
      <c r="BG109" s="35">
        <f t="shared" si="48"/>
        <v>0</v>
      </c>
      <c r="BH109" s="5"/>
      <c r="BI109" s="6"/>
      <c r="BJ109" s="6"/>
      <c r="BK109" s="6"/>
      <c r="BL109" s="3">
        <f t="shared" si="59"/>
        <v>0</v>
      </c>
      <c r="BM109" s="34">
        <f t="shared" si="49"/>
        <v>0</v>
      </c>
      <c r="BN109" s="5"/>
    </row>
    <row r="110" spans="1:66" x14ac:dyDescent="0.3">
      <c r="A110" s="13" t="s">
        <v>140</v>
      </c>
      <c r="B110" s="14" t="s">
        <v>17</v>
      </c>
      <c r="C110" s="13" t="s">
        <v>139</v>
      </c>
      <c r="D110" s="13" t="s">
        <v>138</v>
      </c>
      <c r="E110" s="6">
        <v>39.539780100000002</v>
      </c>
      <c r="F110" s="6">
        <v>-119.8201943</v>
      </c>
      <c r="G110" s="9"/>
      <c r="H110" s="9"/>
      <c r="I110" s="9"/>
      <c r="J110" s="8">
        <f t="shared" si="50"/>
        <v>0</v>
      </c>
      <c r="K110" s="8">
        <f t="shared" si="40"/>
        <v>0</v>
      </c>
      <c r="L110" s="9"/>
      <c r="M110" s="9"/>
      <c r="N110" s="9"/>
      <c r="O110" s="9"/>
      <c r="P110" s="10">
        <f t="shared" si="51"/>
        <v>0</v>
      </c>
      <c r="Q110" s="8">
        <f t="shared" si="41"/>
        <v>0</v>
      </c>
      <c r="R110" s="9"/>
      <c r="S110" s="6"/>
      <c r="T110" s="6"/>
      <c r="U110" s="6"/>
      <c r="V110" s="3">
        <f t="shared" si="52"/>
        <v>0</v>
      </c>
      <c r="W110" s="3">
        <f t="shared" si="42"/>
        <v>0</v>
      </c>
      <c r="X110" s="5"/>
      <c r="Y110" s="6"/>
      <c r="Z110" s="6"/>
      <c r="AA110" s="6"/>
      <c r="AB110" s="3">
        <f t="shared" si="53"/>
        <v>0</v>
      </c>
      <c r="AC110" s="34">
        <f t="shared" si="43"/>
        <v>0</v>
      </c>
      <c r="AD110" s="5"/>
      <c r="AE110" s="6"/>
      <c r="AF110" s="6"/>
      <c r="AG110" s="6"/>
      <c r="AH110" s="3">
        <f t="shared" si="54"/>
        <v>0</v>
      </c>
      <c r="AI110" s="34">
        <f t="shared" si="44"/>
        <v>0</v>
      </c>
      <c r="AJ110" s="5"/>
      <c r="AK110" s="9"/>
      <c r="AL110" s="9"/>
      <c r="AM110" s="9"/>
      <c r="AN110" s="8">
        <f t="shared" si="55"/>
        <v>0</v>
      </c>
      <c r="AO110" s="36">
        <f t="shared" si="45"/>
        <v>0</v>
      </c>
      <c r="AP110" s="37"/>
      <c r="AQ110" s="37"/>
      <c r="AR110" s="37"/>
      <c r="AS110" s="37"/>
      <c r="AT110" s="36">
        <f t="shared" si="56"/>
        <v>0</v>
      </c>
      <c r="AU110" s="36">
        <f t="shared" si="46"/>
        <v>0</v>
      </c>
      <c r="AV110" s="5"/>
      <c r="AW110" s="6"/>
      <c r="AX110" s="6"/>
      <c r="AY110" s="6"/>
      <c r="AZ110" s="3">
        <f t="shared" si="57"/>
        <v>0</v>
      </c>
      <c r="BA110" s="3">
        <f t="shared" si="47"/>
        <v>0</v>
      </c>
      <c r="BB110" s="5"/>
      <c r="BC110" s="6"/>
      <c r="BD110" s="6"/>
      <c r="BE110" s="6"/>
      <c r="BF110" s="3">
        <f t="shared" si="58"/>
        <v>0</v>
      </c>
      <c r="BG110" s="35">
        <f t="shared" si="48"/>
        <v>0</v>
      </c>
      <c r="BH110" s="5"/>
      <c r="BI110" s="6"/>
      <c r="BJ110" s="6"/>
      <c r="BK110" s="6"/>
      <c r="BL110" s="3">
        <f t="shared" si="59"/>
        <v>0</v>
      </c>
      <c r="BM110" s="34">
        <f t="shared" si="49"/>
        <v>0</v>
      </c>
      <c r="BN110" s="5"/>
    </row>
    <row r="111" spans="1:66" x14ac:dyDescent="0.3">
      <c r="A111" s="13" t="s">
        <v>18</v>
      </c>
      <c r="B111" s="14" t="s">
        <v>17</v>
      </c>
      <c r="C111" s="13" t="s">
        <v>16</v>
      </c>
      <c r="D111" s="13" t="s">
        <v>15</v>
      </c>
      <c r="E111" s="6">
        <v>39.511775</v>
      </c>
      <c r="F111" s="6">
        <v>-119.750326</v>
      </c>
      <c r="G111" s="9"/>
      <c r="H111" s="9"/>
      <c r="I111" s="9"/>
      <c r="J111" s="8">
        <f t="shared" si="50"/>
        <v>0</v>
      </c>
      <c r="K111" s="8">
        <f t="shared" si="40"/>
        <v>0</v>
      </c>
      <c r="L111" s="9"/>
      <c r="M111" s="9"/>
      <c r="N111" s="9"/>
      <c r="O111" s="9"/>
      <c r="P111" s="10">
        <f t="shared" si="51"/>
        <v>0</v>
      </c>
      <c r="Q111" s="8">
        <f t="shared" si="41"/>
        <v>0</v>
      </c>
      <c r="R111" s="9"/>
      <c r="S111" s="6"/>
      <c r="T111" s="6"/>
      <c r="U111" s="6"/>
      <c r="V111" s="3">
        <f t="shared" si="52"/>
        <v>0</v>
      </c>
      <c r="W111" s="3">
        <f t="shared" si="42"/>
        <v>0</v>
      </c>
      <c r="X111" s="5"/>
      <c r="Y111" s="6"/>
      <c r="Z111" s="6"/>
      <c r="AA111" s="6"/>
      <c r="AB111" s="3">
        <f t="shared" si="53"/>
        <v>0</v>
      </c>
      <c r="AC111" s="34">
        <f t="shared" si="43"/>
        <v>0</v>
      </c>
      <c r="AD111" s="5"/>
      <c r="AE111" s="6"/>
      <c r="AF111" s="6"/>
      <c r="AG111" s="6"/>
      <c r="AH111" s="3">
        <f t="shared" si="54"/>
        <v>0</v>
      </c>
      <c r="AI111" s="34">
        <f t="shared" si="44"/>
        <v>0</v>
      </c>
      <c r="AJ111" s="5"/>
      <c r="AK111" s="9"/>
      <c r="AL111" s="9"/>
      <c r="AM111" s="9"/>
      <c r="AN111" s="8">
        <f t="shared" si="55"/>
        <v>0</v>
      </c>
      <c r="AO111" s="36">
        <f t="shared" si="45"/>
        <v>0</v>
      </c>
      <c r="AP111" s="37"/>
      <c r="AQ111" s="37"/>
      <c r="AR111" s="37"/>
      <c r="AS111" s="37"/>
      <c r="AT111" s="36">
        <f t="shared" si="56"/>
        <v>0</v>
      </c>
      <c r="AU111" s="36">
        <f t="shared" si="46"/>
        <v>0</v>
      </c>
      <c r="AV111" s="5"/>
      <c r="AW111" s="6"/>
      <c r="AX111" s="6"/>
      <c r="AY111" s="6"/>
      <c r="AZ111" s="3">
        <f t="shared" si="57"/>
        <v>0</v>
      </c>
      <c r="BA111" s="3">
        <f t="shared" si="47"/>
        <v>0</v>
      </c>
      <c r="BB111" s="5"/>
      <c r="BC111" s="6"/>
      <c r="BD111" s="6"/>
      <c r="BE111" s="6"/>
      <c r="BF111" s="3">
        <f t="shared" si="58"/>
        <v>0</v>
      </c>
      <c r="BG111" s="35">
        <f t="shared" si="48"/>
        <v>0</v>
      </c>
      <c r="BH111" s="5"/>
      <c r="BI111" s="6"/>
      <c r="BJ111" s="6"/>
      <c r="BK111" s="6"/>
      <c r="BL111" s="3">
        <f t="shared" si="59"/>
        <v>0</v>
      </c>
      <c r="BM111" s="34">
        <f t="shared" si="49"/>
        <v>0</v>
      </c>
      <c r="BN111" s="5"/>
    </row>
    <row r="112" spans="1:66" x14ac:dyDescent="0.3">
      <c r="A112" s="11" t="s">
        <v>332</v>
      </c>
      <c r="B112" s="12" t="s">
        <v>33</v>
      </c>
      <c r="C112" s="11" t="s">
        <v>331</v>
      </c>
      <c r="D112" s="11" t="s">
        <v>330</v>
      </c>
      <c r="E112" s="6">
        <v>39.522359999999999</v>
      </c>
      <c r="F112" s="6">
        <v>-119.893756</v>
      </c>
      <c r="G112" s="6"/>
      <c r="H112" s="6"/>
      <c r="I112" s="6"/>
      <c r="J112" s="3">
        <f t="shared" si="50"/>
        <v>0</v>
      </c>
      <c r="K112" s="3">
        <f t="shared" si="40"/>
        <v>0</v>
      </c>
      <c r="L112" s="5"/>
      <c r="M112" s="6"/>
      <c r="N112" s="6"/>
      <c r="O112" s="6"/>
      <c r="P112" s="7">
        <f t="shared" si="51"/>
        <v>0</v>
      </c>
      <c r="Q112" s="3">
        <f t="shared" si="41"/>
        <v>0</v>
      </c>
      <c r="R112" s="5"/>
      <c r="S112" s="6"/>
      <c r="T112" s="6"/>
      <c r="U112" s="6"/>
      <c r="V112" s="3">
        <f t="shared" si="52"/>
        <v>0</v>
      </c>
      <c r="W112" s="3">
        <f t="shared" si="42"/>
        <v>0</v>
      </c>
      <c r="X112" s="5"/>
      <c r="Y112" s="9"/>
      <c r="Z112" s="9"/>
      <c r="AA112" s="9"/>
      <c r="AB112" s="8">
        <f t="shared" si="53"/>
        <v>0</v>
      </c>
      <c r="AC112" s="8">
        <f t="shared" si="43"/>
        <v>0</v>
      </c>
      <c r="AD112" s="9"/>
      <c r="AE112" s="9"/>
      <c r="AF112" s="9"/>
      <c r="AG112" s="9"/>
      <c r="AH112" s="8">
        <f t="shared" si="54"/>
        <v>0</v>
      </c>
      <c r="AI112" s="8">
        <f t="shared" si="44"/>
        <v>0</v>
      </c>
      <c r="AJ112" s="5"/>
      <c r="AK112" s="6"/>
      <c r="AL112" s="6"/>
      <c r="AM112" s="6"/>
      <c r="AN112" s="3">
        <f t="shared" si="55"/>
        <v>0</v>
      </c>
      <c r="AO112" s="3">
        <f t="shared" si="45"/>
        <v>0</v>
      </c>
      <c r="AP112" s="5"/>
      <c r="AQ112" s="6"/>
      <c r="AR112" s="6"/>
      <c r="AS112" s="6"/>
      <c r="AT112" s="3">
        <f t="shared" si="56"/>
        <v>0</v>
      </c>
      <c r="AU112" s="3">
        <f t="shared" si="46"/>
        <v>0</v>
      </c>
      <c r="AV112" s="5"/>
      <c r="AW112" s="6"/>
      <c r="AX112" s="6"/>
      <c r="AY112" s="6"/>
      <c r="AZ112" s="3">
        <f t="shared" si="57"/>
        <v>0</v>
      </c>
      <c r="BA112" s="3">
        <f t="shared" si="47"/>
        <v>0</v>
      </c>
      <c r="BB112" s="5"/>
      <c r="BC112" s="9"/>
      <c r="BD112" s="9"/>
      <c r="BE112" s="9"/>
      <c r="BF112" s="8">
        <f t="shared" si="58"/>
        <v>0</v>
      </c>
      <c r="BG112" s="10">
        <f t="shared" si="48"/>
        <v>0</v>
      </c>
      <c r="BH112" s="9"/>
      <c r="BI112" s="9"/>
      <c r="BJ112" s="9"/>
      <c r="BK112" s="9"/>
      <c r="BL112" s="8">
        <f t="shared" si="59"/>
        <v>0</v>
      </c>
      <c r="BM112" s="8">
        <f t="shared" si="49"/>
        <v>0</v>
      </c>
      <c r="BN112" s="5"/>
    </row>
    <row r="113" spans="1:66" x14ac:dyDescent="0.3">
      <c r="A113" s="11" t="s">
        <v>311</v>
      </c>
      <c r="B113" s="12" t="s">
        <v>33</v>
      </c>
      <c r="C113" s="11" t="s">
        <v>310</v>
      </c>
      <c r="D113" s="11" t="s">
        <v>309</v>
      </c>
      <c r="E113" s="6">
        <v>39.536676999999997</v>
      </c>
      <c r="F113" s="6">
        <v>-119.847837</v>
      </c>
      <c r="G113" s="6"/>
      <c r="H113" s="6"/>
      <c r="I113" s="6"/>
      <c r="J113" s="3">
        <f t="shared" si="50"/>
        <v>0</v>
      </c>
      <c r="K113" s="3">
        <f t="shared" si="40"/>
        <v>0</v>
      </c>
      <c r="L113" s="5"/>
      <c r="M113" s="6"/>
      <c r="N113" s="6"/>
      <c r="O113" s="6"/>
      <c r="P113" s="7">
        <f t="shared" si="51"/>
        <v>0</v>
      </c>
      <c r="Q113" s="3">
        <f t="shared" si="41"/>
        <v>0</v>
      </c>
      <c r="R113" s="5"/>
      <c r="S113" s="6"/>
      <c r="T113" s="6"/>
      <c r="U113" s="6"/>
      <c r="V113" s="3">
        <f t="shared" si="52"/>
        <v>0</v>
      </c>
      <c r="W113" s="3">
        <f t="shared" si="42"/>
        <v>0</v>
      </c>
      <c r="X113" s="5"/>
      <c r="Y113" s="9"/>
      <c r="Z113" s="9"/>
      <c r="AA113" s="9"/>
      <c r="AB113" s="8">
        <f t="shared" si="53"/>
        <v>0</v>
      </c>
      <c r="AC113" s="8">
        <f t="shared" si="43"/>
        <v>0</v>
      </c>
      <c r="AD113" s="9"/>
      <c r="AE113" s="9"/>
      <c r="AF113" s="9"/>
      <c r="AG113" s="9"/>
      <c r="AH113" s="8">
        <f t="shared" si="54"/>
        <v>0</v>
      </c>
      <c r="AI113" s="8">
        <f t="shared" si="44"/>
        <v>0</v>
      </c>
      <c r="AJ113" s="5"/>
      <c r="AK113" s="6"/>
      <c r="AL113" s="6"/>
      <c r="AM113" s="6"/>
      <c r="AN113" s="3">
        <f t="shared" si="55"/>
        <v>0</v>
      </c>
      <c r="AO113" s="3">
        <f t="shared" si="45"/>
        <v>0</v>
      </c>
      <c r="AP113" s="5"/>
      <c r="AQ113" s="6"/>
      <c r="AR113" s="6"/>
      <c r="AS113" s="6"/>
      <c r="AT113" s="3">
        <f t="shared" si="56"/>
        <v>0</v>
      </c>
      <c r="AU113" s="3">
        <f t="shared" si="46"/>
        <v>0</v>
      </c>
      <c r="AV113" s="5"/>
      <c r="AW113" s="6"/>
      <c r="AX113" s="6"/>
      <c r="AY113" s="6"/>
      <c r="AZ113" s="3">
        <f t="shared" si="57"/>
        <v>0</v>
      </c>
      <c r="BA113" s="3">
        <f t="shared" si="47"/>
        <v>0</v>
      </c>
      <c r="BB113" s="5"/>
      <c r="BC113" s="9"/>
      <c r="BD113" s="9"/>
      <c r="BE113" s="9"/>
      <c r="BF113" s="8">
        <f t="shared" si="58"/>
        <v>0</v>
      </c>
      <c r="BG113" s="10">
        <f t="shared" si="48"/>
        <v>0</v>
      </c>
      <c r="BH113" s="9"/>
      <c r="BI113" s="9"/>
      <c r="BJ113" s="9"/>
      <c r="BK113" s="9"/>
      <c r="BL113" s="8">
        <f t="shared" si="59"/>
        <v>0</v>
      </c>
      <c r="BM113" s="8">
        <f t="shared" si="49"/>
        <v>0</v>
      </c>
      <c r="BN113" s="5"/>
    </row>
    <row r="114" spans="1:66" x14ac:dyDescent="0.3">
      <c r="A114" s="11" t="s">
        <v>308</v>
      </c>
      <c r="B114" s="12" t="s">
        <v>33</v>
      </c>
      <c r="C114" s="11" t="s">
        <v>307</v>
      </c>
      <c r="D114" s="11" t="s">
        <v>306</v>
      </c>
      <c r="E114" s="6">
        <v>39.692529</v>
      </c>
      <c r="F114" s="6">
        <v>-119.962734</v>
      </c>
      <c r="G114" s="6"/>
      <c r="H114" s="6"/>
      <c r="I114" s="6"/>
      <c r="J114" s="3">
        <f t="shared" si="50"/>
        <v>0</v>
      </c>
      <c r="K114" s="3">
        <f t="shared" si="40"/>
        <v>0</v>
      </c>
      <c r="L114" s="5"/>
      <c r="M114" s="6"/>
      <c r="N114" s="6"/>
      <c r="O114" s="6"/>
      <c r="P114" s="7">
        <f t="shared" si="51"/>
        <v>0</v>
      </c>
      <c r="Q114" s="3">
        <f t="shared" si="41"/>
        <v>0</v>
      </c>
      <c r="R114" s="5"/>
      <c r="S114" s="6"/>
      <c r="T114" s="6"/>
      <c r="U114" s="6"/>
      <c r="V114" s="3">
        <f t="shared" si="52"/>
        <v>0</v>
      </c>
      <c r="W114" s="3">
        <f t="shared" si="42"/>
        <v>0</v>
      </c>
      <c r="X114" s="5"/>
      <c r="Y114" s="9"/>
      <c r="Z114" s="9"/>
      <c r="AA114" s="9"/>
      <c r="AB114" s="8">
        <f t="shared" si="53"/>
        <v>0</v>
      </c>
      <c r="AC114" s="8">
        <f t="shared" si="43"/>
        <v>0</v>
      </c>
      <c r="AD114" s="9"/>
      <c r="AE114" s="9"/>
      <c r="AF114" s="9"/>
      <c r="AG114" s="9"/>
      <c r="AH114" s="8">
        <f t="shared" si="54"/>
        <v>0</v>
      </c>
      <c r="AI114" s="8">
        <f t="shared" si="44"/>
        <v>0</v>
      </c>
      <c r="AJ114" s="5"/>
      <c r="AK114" s="6"/>
      <c r="AL114" s="6"/>
      <c r="AM114" s="6"/>
      <c r="AN114" s="3">
        <f t="shared" si="55"/>
        <v>0</v>
      </c>
      <c r="AO114" s="3">
        <f t="shared" si="45"/>
        <v>0</v>
      </c>
      <c r="AP114" s="5"/>
      <c r="AQ114" s="6"/>
      <c r="AR114" s="6"/>
      <c r="AS114" s="6"/>
      <c r="AT114" s="3">
        <f t="shared" si="56"/>
        <v>0</v>
      </c>
      <c r="AU114" s="3">
        <f t="shared" si="46"/>
        <v>0</v>
      </c>
      <c r="AV114" s="5"/>
      <c r="AW114" s="6"/>
      <c r="AX114" s="6"/>
      <c r="AY114" s="6"/>
      <c r="AZ114" s="3">
        <f t="shared" si="57"/>
        <v>0</v>
      </c>
      <c r="BA114" s="3">
        <f t="shared" si="47"/>
        <v>0</v>
      </c>
      <c r="BB114" s="5"/>
      <c r="BC114" s="9"/>
      <c r="BD114" s="9"/>
      <c r="BE114" s="9"/>
      <c r="BF114" s="8">
        <f t="shared" si="58"/>
        <v>0</v>
      </c>
      <c r="BG114" s="10">
        <f t="shared" si="48"/>
        <v>0</v>
      </c>
      <c r="BH114" s="9"/>
      <c r="BI114" s="9"/>
      <c r="BJ114" s="9"/>
      <c r="BK114" s="9"/>
      <c r="BL114" s="8">
        <f t="shared" si="59"/>
        <v>0</v>
      </c>
      <c r="BM114" s="8">
        <f t="shared" si="49"/>
        <v>0</v>
      </c>
      <c r="BN114" s="5"/>
    </row>
    <row r="115" spans="1:66" x14ac:dyDescent="0.3">
      <c r="A115" s="11" t="s">
        <v>296</v>
      </c>
      <c r="B115" s="12" t="s">
        <v>33</v>
      </c>
      <c r="C115" s="11" t="s">
        <v>295</v>
      </c>
      <c r="D115" s="11" t="s">
        <v>294</v>
      </c>
      <c r="E115" s="6">
        <v>39.44753</v>
      </c>
      <c r="F115" s="6">
        <v>-119.73512100000001</v>
      </c>
      <c r="G115" s="6"/>
      <c r="H115" s="6"/>
      <c r="I115" s="6"/>
      <c r="J115" s="3">
        <f t="shared" si="50"/>
        <v>0</v>
      </c>
      <c r="K115" s="3">
        <f t="shared" si="40"/>
        <v>0</v>
      </c>
      <c r="L115" s="5"/>
      <c r="M115" s="6"/>
      <c r="N115" s="6"/>
      <c r="O115" s="6"/>
      <c r="P115" s="7">
        <f t="shared" si="51"/>
        <v>0</v>
      </c>
      <c r="Q115" s="3">
        <f t="shared" si="41"/>
        <v>0</v>
      </c>
      <c r="R115" s="5"/>
      <c r="S115" s="6"/>
      <c r="T115" s="6"/>
      <c r="U115" s="6"/>
      <c r="V115" s="3">
        <f t="shared" si="52"/>
        <v>0</v>
      </c>
      <c r="W115" s="3">
        <f t="shared" si="42"/>
        <v>0</v>
      </c>
      <c r="X115" s="5"/>
      <c r="Y115" s="9"/>
      <c r="Z115" s="9"/>
      <c r="AA115" s="9"/>
      <c r="AB115" s="8">
        <f t="shared" si="53"/>
        <v>0</v>
      </c>
      <c r="AC115" s="8">
        <f t="shared" si="43"/>
        <v>0</v>
      </c>
      <c r="AD115" s="9"/>
      <c r="AE115" s="9"/>
      <c r="AF115" s="9"/>
      <c r="AG115" s="9"/>
      <c r="AH115" s="8">
        <f t="shared" si="54"/>
        <v>0</v>
      </c>
      <c r="AI115" s="8">
        <f t="shared" si="44"/>
        <v>0</v>
      </c>
      <c r="AJ115" s="5"/>
      <c r="AK115" s="6"/>
      <c r="AL115" s="6"/>
      <c r="AM115" s="6"/>
      <c r="AN115" s="3">
        <f t="shared" si="55"/>
        <v>0</v>
      </c>
      <c r="AO115" s="3">
        <f t="shared" si="45"/>
        <v>0</v>
      </c>
      <c r="AP115" s="5"/>
      <c r="AQ115" s="6"/>
      <c r="AR115" s="6"/>
      <c r="AS115" s="6"/>
      <c r="AT115" s="3">
        <f t="shared" si="56"/>
        <v>0</v>
      </c>
      <c r="AU115" s="3">
        <f t="shared" si="46"/>
        <v>0</v>
      </c>
      <c r="AV115" s="5"/>
      <c r="AW115" s="6"/>
      <c r="AX115" s="6"/>
      <c r="AY115" s="6"/>
      <c r="AZ115" s="3">
        <f t="shared" si="57"/>
        <v>0</v>
      </c>
      <c r="BA115" s="3">
        <f t="shared" si="47"/>
        <v>0</v>
      </c>
      <c r="BB115" s="5"/>
      <c r="BC115" s="9"/>
      <c r="BD115" s="9"/>
      <c r="BE115" s="9"/>
      <c r="BF115" s="8">
        <f t="shared" si="58"/>
        <v>0</v>
      </c>
      <c r="BG115" s="10">
        <f t="shared" si="48"/>
        <v>0</v>
      </c>
      <c r="BH115" s="9"/>
      <c r="BI115" s="9"/>
      <c r="BJ115" s="9"/>
      <c r="BK115" s="9"/>
      <c r="BL115" s="8">
        <f t="shared" si="59"/>
        <v>0</v>
      </c>
      <c r="BM115" s="8">
        <f t="shared" si="49"/>
        <v>0</v>
      </c>
      <c r="BN115" s="5"/>
    </row>
    <row r="116" spans="1:66" x14ac:dyDescent="0.3">
      <c r="A116" s="11" t="s">
        <v>290</v>
      </c>
      <c r="B116" s="12" t="s">
        <v>33</v>
      </c>
      <c r="C116" s="11" t="s">
        <v>289</v>
      </c>
      <c r="D116" s="11" t="s">
        <v>288</v>
      </c>
      <c r="E116" s="6">
        <v>39.597341999999998</v>
      </c>
      <c r="F116" s="6">
        <v>-119.77450399999999</v>
      </c>
      <c r="G116" s="6"/>
      <c r="H116" s="6"/>
      <c r="I116" s="6"/>
      <c r="J116" s="3">
        <f t="shared" si="50"/>
        <v>0</v>
      </c>
      <c r="K116" s="3">
        <f t="shared" si="40"/>
        <v>0</v>
      </c>
      <c r="L116" s="5"/>
      <c r="M116" s="6"/>
      <c r="N116" s="6"/>
      <c r="O116" s="6"/>
      <c r="P116" s="7">
        <f t="shared" si="51"/>
        <v>0</v>
      </c>
      <c r="Q116" s="3">
        <f t="shared" si="41"/>
        <v>0</v>
      </c>
      <c r="R116" s="5"/>
      <c r="S116" s="6"/>
      <c r="T116" s="6"/>
      <c r="U116" s="6"/>
      <c r="V116" s="3">
        <f t="shared" si="52"/>
        <v>0</v>
      </c>
      <c r="W116" s="3">
        <f t="shared" si="42"/>
        <v>0</v>
      </c>
      <c r="X116" s="5"/>
      <c r="Y116" s="9"/>
      <c r="Z116" s="9"/>
      <c r="AA116" s="9"/>
      <c r="AB116" s="8">
        <f t="shared" si="53"/>
        <v>0</v>
      </c>
      <c r="AC116" s="8">
        <f t="shared" si="43"/>
        <v>0</v>
      </c>
      <c r="AD116" s="9"/>
      <c r="AE116" s="9"/>
      <c r="AF116" s="9"/>
      <c r="AG116" s="9"/>
      <c r="AH116" s="8">
        <f t="shared" si="54"/>
        <v>0</v>
      </c>
      <c r="AI116" s="8">
        <f t="shared" si="44"/>
        <v>0</v>
      </c>
      <c r="AJ116" s="5"/>
      <c r="AK116" s="6"/>
      <c r="AL116" s="6"/>
      <c r="AM116" s="6"/>
      <c r="AN116" s="3">
        <f t="shared" si="55"/>
        <v>0</v>
      </c>
      <c r="AO116" s="3">
        <f t="shared" si="45"/>
        <v>0</v>
      </c>
      <c r="AP116" s="5"/>
      <c r="AQ116" s="6"/>
      <c r="AR116" s="6"/>
      <c r="AS116" s="6"/>
      <c r="AT116" s="3">
        <f t="shared" si="56"/>
        <v>0</v>
      </c>
      <c r="AU116" s="3">
        <f t="shared" si="46"/>
        <v>0</v>
      </c>
      <c r="AV116" s="5"/>
      <c r="AW116" s="6"/>
      <c r="AX116" s="6"/>
      <c r="AY116" s="6"/>
      <c r="AZ116" s="3">
        <f t="shared" si="57"/>
        <v>0</v>
      </c>
      <c r="BA116" s="3">
        <f t="shared" si="47"/>
        <v>0</v>
      </c>
      <c r="BB116" s="5"/>
      <c r="BC116" s="9"/>
      <c r="BD116" s="9"/>
      <c r="BE116" s="9"/>
      <c r="BF116" s="8">
        <f t="shared" si="58"/>
        <v>0</v>
      </c>
      <c r="BG116" s="10">
        <f t="shared" si="48"/>
        <v>0</v>
      </c>
      <c r="BH116" s="9"/>
      <c r="BI116" s="9"/>
      <c r="BJ116" s="9"/>
      <c r="BK116" s="9"/>
      <c r="BL116" s="8">
        <f t="shared" si="59"/>
        <v>0</v>
      </c>
      <c r="BM116" s="8">
        <f t="shared" si="49"/>
        <v>0</v>
      </c>
      <c r="BN116" s="5"/>
    </row>
    <row r="117" spans="1:66" x14ac:dyDescent="0.3">
      <c r="A117" s="11" t="s">
        <v>284</v>
      </c>
      <c r="B117" s="12" t="s">
        <v>33</v>
      </c>
      <c r="C117" s="11" t="s">
        <v>283</v>
      </c>
      <c r="D117" s="11" t="s">
        <v>282</v>
      </c>
      <c r="E117" s="6">
        <v>39.540917</v>
      </c>
      <c r="F117" s="6">
        <v>-119.745574</v>
      </c>
      <c r="G117" s="6"/>
      <c r="H117" s="6"/>
      <c r="I117" s="6"/>
      <c r="J117" s="3">
        <f t="shared" si="50"/>
        <v>0</v>
      </c>
      <c r="K117" s="3">
        <f t="shared" si="40"/>
        <v>0</v>
      </c>
      <c r="L117" s="5"/>
      <c r="M117" s="6"/>
      <c r="N117" s="6"/>
      <c r="O117" s="6"/>
      <c r="P117" s="7">
        <f t="shared" si="51"/>
        <v>0</v>
      </c>
      <c r="Q117" s="3">
        <f t="shared" si="41"/>
        <v>0</v>
      </c>
      <c r="R117" s="5"/>
      <c r="S117" s="6"/>
      <c r="T117" s="6"/>
      <c r="U117" s="6"/>
      <c r="V117" s="3">
        <f t="shared" si="52"/>
        <v>0</v>
      </c>
      <c r="W117" s="3">
        <f t="shared" si="42"/>
        <v>0</v>
      </c>
      <c r="X117" s="5"/>
      <c r="Y117" s="9"/>
      <c r="Z117" s="9"/>
      <c r="AA117" s="9"/>
      <c r="AB117" s="8">
        <f t="shared" si="53"/>
        <v>0</v>
      </c>
      <c r="AC117" s="8">
        <f t="shared" si="43"/>
        <v>0</v>
      </c>
      <c r="AD117" s="9"/>
      <c r="AE117" s="9"/>
      <c r="AF117" s="9"/>
      <c r="AG117" s="9"/>
      <c r="AH117" s="8">
        <f t="shared" si="54"/>
        <v>0</v>
      </c>
      <c r="AI117" s="8">
        <f t="shared" si="44"/>
        <v>0</v>
      </c>
      <c r="AJ117" s="5"/>
      <c r="AK117" s="6"/>
      <c r="AL117" s="6"/>
      <c r="AM117" s="6"/>
      <c r="AN117" s="3">
        <f t="shared" si="55"/>
        <v>0</v>
      </c>
      <c r="AO117" s="3">
        <f t="shared" si="45"/>
        <v>0</v>
      </c>
      <c r="AP117" s="5"/>
      <c r="AQ117" s="6"/>
      <c r="AR117" s="6"/>
      <c r="AS117" s="6"/>
      <c r="AT117" s="3">
        <f t="shared" si="56"/>
        <v>0</v>
      </c>
      <c r="AU117" s="3">
        <f t="shared" si="46"/>
        <v>0</v>
      </c>
      <c r="AV117" s="5"/>
      <c r="AW117" s="6"/>
      <c r="AX117" s="6"/>
      <c r="AY117" s="6"/>
      <c r="AZ117" s="3">
        <f t="shared" si="57"/>
        <v>0</v>
      </c>
      <c r="BA117" s="3">
        <f t="shared" si="47"/>
        <v>0</v>
      </c>
      <c r="BB117" s="5"/>
      <c r="BC117" s="9"/>
      <c r="BD117" s="9"/>
      <c r="BE117" s="9"/>
      <c r="BF117" s="8">
        <f t="shared" si="58"/>
        <v>0</v>
      </c>
      <c r="BG117" s="10">
        <f t="shared" si="48"/>
        <v>0</v>
      </c>
      <c r="BH117" s="9"/>
      <c r="BI117" s="9"/>
      <c r="BJ117" s="9"/>
      <c r="BK117" s="9"/>
      <c r="BL117" s="8">
        <f t="shared" si="59"/>
        <v>0</v>
      </c>
      <c r="BM117" s="8">
        <f t="shared" si="49"/>
        <v>0</v>
      </c>
      <c r="BN117" s="5"/>
    </row>
    <row r="118" spans="1:66" x14ac:dyDescent="0.3">
      <c r="A118" s="11" t="s">
        <v>239</v>
      </c>
      <c r="B118" s="12" t="s">
        <v>33</v>
      </c>
      <c r="C118" s="11" t="s">
        <v>238</v>
      </c>
      <c r="D118" s="11" t="s">
        <v>237</v>
      </c>
      <c r="E118" s="6">
        <v>39.405679999999997</v>
      </c>
      <c r="F118" s="6">
        <v>-119.790773</v>
      </c>
      <c r="G118" s="6"/>
      <c r="H118" s="6"/>
      <c r="I118" s="6"/>
      <c r="J118" s="3">
        <f t="shared" si="50"/>
        <v>0</v>
      </c>
      <c r="K118" s="3">
        <f t="shared" si="40"/>
        <v>0</v>
      </c>
      <c r="L118" s="5"/>
      <c r="M118" s="6"/>
      <c r="N118" s="6"/>
      <c r="O118" s="6"/>
      <c r="P118" s="7">
        <f t="shared" si="51"/>
        <v>0</v>
      </c>
      <c r="Q118" s="3">
        <f t="shared" si="41"/>
        <v>0</v>
      </c>
      <c r="R118" s="5"/>
      <c r="S118" s="6"/>
      <c r="T118" s="6"/>
      <c r="U118" s="6"/>
      <c r="V118" s="3">
        <f t="shared" si="52"/>
        <v>0</v>
      </c>
      <c r="W118" s="3">
        <f t="shared" si="42"/>
        <v>0</v>
      </c>
      <c r="X118" s="5"/>
      <c r="Y118" s="9"/>
      <c r="Z118" s="9"/>
      <c r="AA118" s="9"/>
      <c r="AB118" s="8">
        <f t="shared" si="53"/>
        <v>0</v>
      </c>
      <c r="AC118" s="8">
        <f t="shared" si="43"/>
        <v>0</v>
      </c>
      <c r="AD118" s="9"/>
      <c r="AE118" s="9"/>
      <c r="AF118" s="9"/>
      <c r="AG118" s="9"/>
      <c r="AH118" s="8">
        <f t="shared" si="54"/>
        <v>0</v>
      </c>
      <c r="AI118" s="8">
        <f t="shared" si="44"/>
        <v>0</v>
      </c>
      <c r="AJ118" s="5"/>
      <c r="AK118" s="6"/>
      <c r="AL118" s="6"/>
      <c r="AM118" s="6"/>
      <c r="AN118" s="3">
        <f t="shared" si="55"/>
        <v>0</v>
      </c>
      <c r="AO118" s="3">
        <f t="shared" si="45"/>
        <v>0</v>
      </c>
      <c r="AP118" s="5"/>
      <c r="AQ118" s="6"/>
      <c r="AR118" s="6"/>
      <c r="AS118" s="6"/>
      <c r="AT118" s="3">
        <f t="shared" si="56"/>
        <v>0</v>
      </c>
      <c r="AU118" s="3">
        <f t="shared" si="46"/>
        <v>0</v>
      </c>
      <c r="AV118" s="5"/>
      <c r="AW118" s="6"/>
      <c r="AX118" s="6"/>
      <c r="AY118" s="6"/>
      <c r="AZ118" s="3">
        <f t="shared" si="57"/>
        <v>0</v>
      </c>
      <c r="BA118" s="3">
        <f t="shared" si="47"/>
        <v>0</v>
      </c>
      <c r="BB118" s="5"/>
      <c r="BC118" s="9"/>
      <c r="BD118" s="9"/>
      <c r="BE118" s="9"/>
      <c r="BF118" s="8">
        <f t="shared" si="58"/>
        <v>0</v>
      </c>
      <c r="BG118" s="10">
        <f t="shared" si="48"/>
        <v>0</v>
      </c>
      <c r="BH118" s="9"/>
      <c r="BI118" s="9"/>
      <c r="BJ118" s="9"/>
      <c r="BK118" s="9"/>
      <c r="BL118" s="8">
        <f t="shared" si="59"/>
        <v>0</v>
      </c>
      <c r="BM118" s="8">
        <f t="shared" si="49"/>
        <v>0</v>
      </c>
      <c r="BN118" s="5"/>
    </row>
    <row r="119" spans="1:66" x14ac:dyDescent="0.3">
      <c r="A119" s="11" t="s">
        <v>212</v>
      </c>
      <c r="B119" s="12" t="s">
        <v>33</v>
      </c>
      <c r="C119" s="11" t="s">
        <v>211</v>
      </c>
      <c r="D119" s="11" t="s">
        <v>210</v>
      </c>
      <c r="E119" s="6">
        <v>39.246873999999998</v>
      </c>
      <c r="F119" s="6">
        <v>-119.94696500000001</v>
      </c>
      <c r="G119" s="6"/>
      <c r="H119" s="6"/>
      <c r="I119" s="6"/>
      <c r="J119" s="3">
        <f t="shared" si="50"/>
        <v>0</v>
      </c>
      <c r="K119" s="3">
        <f t="shared" si="40"/>
        <v>0</v>
      </c>
      <c r="L119" s="5"/>
      <c r="M119" s="6"/>
      <c r="N119" s="6"/>
      <c r="O119" s="6"/>
      <c r="P119" s="7">
        <f t="shared" si="51"/>
        <v>0</v>
      </c>
      <c r="Q119" s="3">
        <f t="shared" si="41"/>
        <v>0</v>
      </c>
      <c r="R119" s="5"/>
      <c r="S119" s="6"/>
      <c r="T119" s="6"/>
      <c r="U119" s="6"/>
      <c r="V119" s="3">
        <f t="shared" si="52"/>
        <v>0</v>
      </c>
      <c r="W119" s="3">
        <f t="shared" si="42"/>
        <v>0</v>
      </c>
      <c r="X119" s="5"/>
      <c r="Y119" s="9"/>
      <c r="Z119" s="9"/>
      <c r="AA119" s="9"/>
      <c r="AB119" s="8">
        <f t="shared" si="53"/>
        <v>0</v>
      </c>
      <c r="AC119" s="8">
        <f t="shared" si="43"/>
        <v>0</v>
      </c>
      <c r="AD119" s="9"/>
      <c r="AE119" s="9"/>
      <c r="AF119" s="9"/>
      <c r="AG119" s="9"/>
      <c r="AH119" s="8">
        <f t="shared" si="54"/>
        <v>0</v>
      </c>
      <c r="AI119" s="8">
        <f t="shared" si="44"/>
        <v>0</v>
      </c>
      <c r="AJ119" s="5"/>
      <c r="AK119" s="6"/>
      <c r="AL119" s="6"/>
      <c r="AM119" s="6"/>
      <c r="AN119" s="3">
        <f t="shared" si="55"/>
        <v>0</v>
      </c>
      <c r="AO119" s="3">
        <f t="shared" si="45"/>
        <v>0</v>
      </c>
      <c r="AP119" s="5"/>
      <c r="AQ119" s="6"/>
      <c r="AR119" s="6"/>
      <c r="AS119" s="6"/>
      <c r="AT119" s="3">
        <f t="shared" si="56"/>
        <v>0</v>
      </c>
      <c r="AU119" s="3">
        <f t="shared" si="46"/>
        <v>0</v>
      </c>
      <c r="AV119" s="5"/>
      <c r="AW119" s="6"/>
      <c r="AX119" s="6"/>
      <c r="AY119" s="6"/>
      <c r="AZ119" s="3">
        <f t="shared" si="57"/>
        <v>0</v>
      </c>
      <c r="BA119" s="3">
        <f t="shared" si="47"/>
        <v>0</v>
      </c>
      <c r="BB119" s="5"/>
      <c r="BC119" s="9"/>
      <c r="BD119" s="9"/>
      <c r="BE119" s="9"/>
      <c r="BF119" s="8">
        <f t="shared" si="58"/>
        <v>0</v>
      </c>
      <c r="BG119" s="10">
        <f t="shared" si="48"/>
        <v>0</v>
      </c>
      <c r="BH119" s="9"/>
      <c r="BI119" s="9"/>
      <c r="BJ119" s="9"/>
      <c r="BK119" s="9"/>
      <c r="BL119" s="8">
        <f t="shared" si="59"/>
        <v>0</v>
      </c>
      <c r="BM119" s="8">
        <f t="shared" si="49"/>
        <v>0</v>
      </c>
      <c r="BN119" s="5"/>
    </row>
    <row r="120" spans="1:66" x14ac:dyDescent="0.3">
      <c r="A120" s="11" t="s">
        <v>164</v>
      </c>
      <c r="B120" s="12" t="s">
        <v>33</v>
      </c>
      <c r="C120" s="11" t="s">
        <v>163</v>
      </c>
      <c r="D120" s="11" t="s">
        <v>162</v>
      </c>
      <c r="E120" s="6">
        <v>39.551527</v>
      </c>
      <c r="F120" s="6">
        <v>-119.707621</v>
      </c>
      <c r="G120" s="6"/>
      <c r="H120" s="6"/>
      <c r="I120" s="6"/>
      <c r="J120" s="3">
        <f t="shared" si="50"/>
        <v>0</v>
      </c>
      <c r="K120" s="3">
        <f t="shared" si="40"/>
        <v>0</v>
      </c>
      <c r="L120" s="5"/>
      <c r="M120" s="6"/>
      <c r="N120" s="6"/>
      <c r="O120" s="6"/>
      <c r="P120" s="7">
        <f t="shared" si="51"/>
        <v>0</v>
      </c>
      <c r="Q120" s="3">
        <f t="shared" si="41"/>
        <v>0</v>
      </c>
      <c r="R120" s="5"/>
      <c r="S120" s="6"/>
      <c r="T120" s="6"/>
      <c r="U120" s="6"/>
      <c r="V120" s="3">
        <f t="shared" si="52"/>
        <v>0</v>
      </c>
      <c r="W120" s="3">
        <f t="shared" si="42"/>
        <v>0</v>
      </c>
      <c r="X120" s="5"/>
      <c r="Y120" s="9"/>
      <c r="Z120" s="9"/>
      <c r="AA120" s="9"/>
      <c r="AB120" s="8">
        <f t="shared" si="53"/>
        <v>0</v>
      </c>
      <c r="AC120" s="8">
        <f t="shared" si="43"/>
        <v>0</v>
      </c>
      <c r="AD120" s="9"/>
      <c r="AE120" s="9"/>
      <c r="AF120" s="9"/>
      <c r="AG120" s="9"/>
      <c r="AH120" s="8">
        <f t="shared" si="54"/>
        <v>0</v>
      </c>
      <c r="AI120" s="8">
        <f t="shared" si="44"/>
        <v>0</v>
      </c>
      <c r="AJ120" s="5"/>
      <c r="AK120" s="6"/>
      <c r="AL120" s="6"/>
      <c r="AM120" s="6"/>
      <c r="AN120" s="3">
        <f t="shared" si="55"/>
        <v>0</v>
      </c>
      <c r="AO120" s="3">
        <f t="shared" si="45"/>
        <v>0</v>
      </c>
      <c r="AP120" s="5"/>
      <c r="AQ120" s="6"/>
      <c r="AR120" s="6"/>
      <c r="AS120" s="6"/>
      <c r="AT120" s="3">
        <f t="shared" si="56"/>
        <v>0</v>
      </c>
      <c r="AU120" s="3">
        <f t="shared" si="46"/>
        <v>0</v>
      </c>
      <c r="AV120" s="5"/>
      <c r="AW120" s="6"/>
      <c r="AX120" s="6"/>
      <c r="AY120" s="6"/>
      <c r="AZ120" s="3">
        <f t="shared" si="57"/>
        <v>0</v>
      </c>
      <c r="BA120" s="3">
        <f t="shared" si="47"/>
        <v>0</v>
      </c>
      <c r="BB120" s="5"/>
      <c r="BC120" s="9"/>
      <c r="BD120" s="9"/>
      <c r="BE120" s="9"/>
      <c r="BF120" s="8">
        <f t="shared" si="58"/>
        <v>0</v>
      </c>
      <c r="BG120" s="10">
        <f t="shared" si="48"/>
        <v>0</v>
      </c>
      <c r="BH120" s="9"/>
      <c r="BI120" s="9"/>
      <c r="BJ120" s="9"/>
      <c r="BK120" s="9"/>
      <c r="BL120" s="8">
        <f t="shared" si="59"/>
        <v>0</v>
      </c>
      <c r="BM120" s="8">
        <f t="shared" si="49"/>
        <v>0</v>
      </c>
      <c r="BN120" s="5"/>
    </row>
    <row r="121" spans="1:66" x14ac:dyDescent="0.3">
      <c r="A121" s="11" t="s">
        <v>134</v>
      </c>
      <c r="B121" s="12" t="s">
        <v>33</v>
      </c>
      <c r="C121" s="11" t="s">
        <v>133</v>
      </c>
      <c r="D121" s="11" t="s">
        <v>132</v>
      </c>
      <c r="E121" s="6">
        <v>39.624121000000002</v>
      </c>
      <c r="F121" s="6">
        <v>-119.88127900000001</v>
      </c>
      <c r="G121" s="6"/>
      <c r="H121" s="6"/>
      <c r="I121" s="6"/>
      <c r="J121" s="3">
        <f t="shared" si="50"/>
        <v>0</v>
      </c>
      <c r="K121" s="3">
        <f t="shared" si="40"/>
        <v>0</v>
      </c>
      <c r="L121" s="5"/>
      <c r="M121" s="6"/>
      <c r="N121" s="6"/>
      <c r="O121" s="6"/>
      <c r="P121" s="7">
        <f t="shared" si="51"/>
        <v>0</v>
      </c>
      <c r="Q121" s="3">
        <f t="shared" si="41"/>
        <v>0</v>
      </c>
      <c r="R121" s="5"/>
      <c r="S121" s="6"/>
      <c r="T121" s="6"/>
      <c r="U121" s="6"/>
      <c r="V121" s="3">
        <f t="shared" si="52"/>
        <v>0</v>
      </c>
      <c r="W121" s="3">
        <f t="shared" si="42"/>
        <v>0</v>
      </c>
      <c r="X121" s="5"/>
      <c r="Y121" s="9"/>
      <c r="Z121" s="9"/>
      <c r="AA121" s="9"/>
      <c r="AB121" s="8">
        <f t="shared" si="53"/>
        <v>0</v>
      </c>
      <c r="AC121" s="8">
        <f t="shared" si="43"/>
        <v>0</v>
      </c>
      <c r="AD121" s="9"/>
      <c r="AE121" s="9"/>
      <c r="AF121" s="9"/>
      <c r="AG121" s="9"/>
      <c r="AH121" s="8">
        <f t="shared" si="54"/>
        <v>0</v>
      </c>
      <c r="AI121" s="8">
        <f t="shared" si="44"/>
        <v>0</v>
      </c>
      <c r="AJ121" s="5"/>
      <c r="AK121" s="6"/>
      <c r="AL121" s="6"/>
      <c r="AM121" s="6"/>
      <c r="AN121" s="3">
        <f t="shared" si="55"/>
        <v>0</v>
      </c>
      <c r="AO121" s="3">
        <f t="shared" si="45"/>
        <v>0</v>
      </c>
      <c r="AP121" s="5"/>
      <c r="AQ121" s="6"/>
      <c r="AR121" s="6"/>
      <c r="AS121" s="6"/>
      <c r="AT121" s="3">
        <f t="shared" si="56"/>
        <v>0</v>
      </c>
      <c r="AU121" s="3">
        <f t="shared" si="46"/>
        <v>0</v>
      </c>
      <c r="AV121" s="5"/>
      <c r="AW121" s="6"/>
      <c r="AX121" s="6"/>
      <c r="AY121" s="6"/>
      <c r="AZ121" s="3">
        <f t="shared" si="57"/>
        <v>0</v>
      </c>
      <c r="BA121" s="3">
        <f t="shared" si="47"/>
        <v>0</v>
      </c>
      <c r="BB121" s="5"/>
      <c r="BC121" s="9"/>
      <c r="BD121" s="9"/>
      <c r="BE121" s="9"/>
      <c r="BF121" s="8">
        <f t="shared" si="58"/>
        <v>0</v>
      </c>
      <c r="BG121" s="10">
        <f t="shared" si="48"/>
        <v>0</v>
      </c>
      <c r="BH121" s="9"/>
      <c r="BI121" s="9"/>
      <c r="BJ121" s="9"/>
      <c r="BK121" s="9"/>
      <c r="BL121" s="8">
        <f t="shared" si="59"/>
        <v>0</v>
      </c>
      <c r="BM121" s="8">
        <f t="shared" si="49"/>
        <v>0</v>
      </c>
      <c r="BN121" s="5"/>
    </row>
    <row r="122" spans="1:66" x14ac:dyDescent="0.3">
      <c r="A122" s="11" t="s">
        <v>122</v>
      </c>
      <c r="B122" s="12" t="s">
        <v>33</v>
      </c>
      <c r="C122" s="11" t="s">
        <v>121</v>
      </c>
      <c r="D122" s="11" t="s">
        <v>120</v>
      </c>
      <c r="E122" s="6">
        <v>39.479996</v>
      </c>
      <c r="F122" s="6">
        <v>-119.781102</v>
      </c>
      <c r="G122" s="6"/>
      <c r="H122" s="6"/>
      <c r="I122" s="6"/>
      <c r="J122" s="3">
        <f t="shared" si="50"/>
        <v>0</v>
      </c>
      <c r="K122" s="3">
        <f t="shared" si="40"/>
        <v>0</v>
      </c>
      <c r="L122" s="5"/>
      <c r="M122" s="6"/>
      <c r="N122" s="6"/>
      <c r="O122" s="6"/>
      <c r="P122" s="7">
        <f t="shared" si="51"/>
        <v>0</v>
      </c>
      <c r="Q122" s="3">
        <f t="shared" si="41"/>
        <v>0</v>
      </c>
      <c r="R122" s="5"/>
      <c r="S122" s="6"/>
      <c r="T122" s="6"/>
      <c r="U122" s="6"/>
      <c r="V122" s="3">
        <f t="shared" si="52"/>
        <v>0</v>
      </c>
      <c r="W122" s="3">
        <f t="shared" si="42"/>
        <v>0</v>
      </c>
      <c r="X122" s="5"/>
      <c r="Y122" s="9"/>
      <c r="Z122" s="9"/>
      <c r="AA122" s="9"/>
      <c r="AB122" s="8">
        <f t="shared" si="53"/>
        <v>0</v>
      </c>
      <c r="AC122" s="8">
        <f t="shared" si="43"/>
        <v>0</v>
      </c>
      <c r="AD122" s="9"/>
      <c r="AE122" s="9"/>
      <c r="AF122" s="9"/>
      <c r="AG122" s="9"/>
      <c r="AH122" s="8">
        <f t="shared" si="54"/>
        <v>0</v>
      </c>
      <c r="AI122" s="8">
        <f t="shared" si="44"/>
        <v>0</v>
      </c>
      <c r="AJ122" s="5"/>
      <c r="AK122" s="6"/>
      <c r="AL122" s="6"/>
      <c r="AM122" s="6"/>
      <c r="AN122" s="3">
        <f t="shared" si="55"/>
        <v>0</v>
      </c>
      <c r="AO122" s="3">
        <f t="shared" si="45"/>
        <v>0</v>
      </c>
      <c r="AP122" s="5"/>
      <c r="AQ122" s="6"/>
      <c r="AR122" s="6"/>
      <c r="AS122" s="6"/>
      <c r="AT122" s="3">
        <f t="shared" si="56"/>
        <v>0</v>
      </c>
      <c r="AU122" s="3">
        <f t="shared" si="46"/>
        <v>0</v>
      </c>
      <c r="AV122" s="5"/>
      <c r="AW122" s="6"/>
      <c r="AX122" s="6"/>
      <c r="AY122" s="6"/>
      <c r="AZ122" s="3">
        <f t="shared" si="57"/>
        <v>0</v>
      </c>
      <c r="BA122" s="3">
        <f t="shared" si="47"/>
        <v>0</v>
      </c>
      <c r="BB122" s="5"/>
      <c r="BC122" s="9"/>
      <c r="BD122" s="9"/>
      <c r="BE122" s="9"/>
      <c r="BF122" s="8">
        <f t="shared" si="58"/>
        <v>0</v>
      </c>
      <c r="BG122" s="10">
        <f t="shared" si="48"/>
        <v>0</v>
      </c>
      <c r="BH122" s="9"/>
      <c r="BI122" s="9"/>
      <c r="BJ122" s="9"/>
      <c r="BK122" s="9"/>
      <c r="BL122" s="8">
        <f t="shared" si="59"/>
        <v>0</v>
      </c>
      <c r="BM122" s="8">
        <f t="shared" si="49"/>
        <v>0</v>
      </c>
      <c r="BN122" s="5"/>
    </row>
    <row r="123" spans="1:66" x14ac:dyDescent="0.3">
      <c r="A123" s="11" t="s">
        <v>92</v>
      </c>
      <c r="B123" s="12" t="s">
        <v>33</v>
      </c>
      <c r="C123" s="11" t="s">
        <v>91</v>
      </c>
      <c r="D123" s="11" t="s">
        <v>90</v>
      </c>
      <c r="E123" s="6">
        <v>39.647840000000002</v>
      </c>
      <c r="F123" s="6">
        <v>-119.723395</v>
      </c>
      <c r="G123" s="6"/>
      <c r="H123" s="6"/>
      <c r="I123" s="6"/>
      <c r="J123" s="3">
        <f t="shared" si="50"/>
        <v>0</v>
      </c>
      <c r="K123" s="3">
        <f t="shared" si="40"/>
        <v>0</v>
      </c>
      <c r="L123" s="5"/>
      <c r="M123" s="6"/>
      <c r="N123" s="6"/>
      <c r="O123" s="6"/>
      <c r="P123" s="7">
        <f t="shared" si="51"/>
        <v>0</v>
      </c>
      <c r="Q123" s="3">
        <f t="shared" si="41"/>
        <v>0</v>
      </c>
      <c r="R123" s="5"/>
      <c r="S123" s="6"/>
      <c r="T123" s="6"/>
      <c r="U123" s="6"/>
      <c r="V123" s="3">
        <f t="shared" si="52"/>
        <v>0</v>
      </c>
      <c r="W123" s="3">
        <f t="shared" si="42"/>
        <v>0</v>
      </c>
      <c r="X123" s="5"/>
      <c r="Y123" s="9"/>
      <c r="Z123" s="9"/>
      <c r="AA123" s="9"/>
      <c r="AB123" s="8">
        <f t="shared" si="53"/>
        <v>0</v>
      </c>
      <c r="AC123" s="8">
        <f t="shared" si="43"/>
        <v>0</v>
      </c>
      <c r="AD123" s="9"/>
      <c r="AE123" s="9"/>
      <c r="AF123" s="9"/>
      <c r="AG123" s="9"/>
      <c r="AH123" s="8">
        <f t="shared" si="54"/>
        <v>0</v>
      </c>
      <c r="AI123" s="8">
        <f t="shared" si="44"/>
        <v>0</v>
      </c>
      <c r="AJ123" s="5"/>
      <c r="AK123" s="6"/>
      <c r="AL123" s="6"/>
      <c r="AM123" s="6"/>
      <c r="AN123" s="3">
        <f t="shared" si="55"/>
        <v>0</v>
      </c>
      <c r="AO123" s="3">
        <f t="shared" si="45"/>
        <v>0</v>
      </c>
      <c r="AP123" s="5"/>
      <c r="AQ123" s="6"/>
      <c r="AR123" s="6"/>
      <c r="AS123" s="6"/>
      <c r="AT123" s="3">
        <f t="shared" si="56"/>
        <v>0</v>
      </c>
      <c r="AU123" s="3">
        <f t="shared" si="46"/>
        <v>0</v>
      </c>
      <c r="AV123" s="5"/>
      <c r="AW123" s="6"/>
      <c r="AX123" s="6"/>
      <c r="AY123" s="6"/>
      <c r="AZ123" s="3">
        <f t="shared" si="57"/>
        <v>0</v>
      </c>
      <c r="BA123" s="3">
        <f t="shared" si="47"/>
        <v>0</v>
      </c>
      <c r="BB123" s="5"/>
      <c r="BC123" s="9"/>
      <c r="BD123" s="9"/>
      <c r="BE123" s="9"/>
      <c r="BF123" s="8">
        <f t="shared" si="58"/>
        <v>0</v>
      </c>
      <c r="BG123" s="10">
        <f t="shared" si="48"/>
        <v>0</v>
      </c>
      <c r="BH123" s="9"/>
      <c r="BI123" s="9"/>
      <c r="BJ123" s="9"/>
      <c r="BK123" s="9"/>
      <c r="BL123" s="8">
        <f t="shared" si="59"/>
        <v>0</v>
      </c>
      <c r="BM123" s="8">
        <f t="shared" si="49"/>
        <v>0</v>
      </c>
      <c r="BN123" s="5"/>
    </row>
    <row r="124" spans="1:66" x14ac:dyDescent="0.3">
      <c r="A124" s="11" t="s">
        <v>86</v>
      </c>
      <c r="B124" s="12" t="s">
        <v>33</v>
      </c>
      <c r="C124" s="11" t="s">
        <v>85</v>
      </c>
      <c r="D124" s="11" t="s">
        <v>84</v>
      </c>
      <c r="E124" s="6">
        <v>38.937091000000002</v>
      </c>
      <c r="F124" s="6">
        <v>-119.641407</v>
      </c>
      <c r="G124" s="6"/>
      <c r="H124" s="6"/>
      <c r="I124" s="6"/>
      <c r="J124" s="3">
        <f t="shared" si="50"/>
        <v>0</v>
      </c>
      <c r="K124" s="3">
        <f t="shared" si="40"/>
        <v>0</v>
      </c>
      <c r="L124" s="5"/>
      <c r="M124" s="6"/>
      <c r="N124" s="6"/>
      <c r="O124" s="6"/>
      <c r="P124" s="7">
        <f t="shared" si="51"/>
        <v>0</v>
      </c>
      <c r="Q124" s="3">
        <f t="shared" si="41"/>
        <v>0</v>
      </c>
      <c r="R124" s="5"/>
      <c r="S124" s="6"/>
      <c r="T124" s="6"/>
      <c r="U124" s="6"/>
      <c r="V124" s="3">
        <f t="shared" si="52"/>
        <v>0</v>
      </c>
      <c r="W124" s="3">
        <f t="shared" si="42"/>
        <v>0</v>
      </c>
      <c r="X124" s="5"/>
      <c r="Y124" s="9"/>
      <c r="Z124" s="9"/>
      <c r="AA124" s="9"/>
      <c r="AB124" s="8">
        <f t="shared" si="53"/>
        <v>0</v>
      </c>
      <c r="AC124" s="8">
        <f t="shared" si="43"/>
        <v>0</v>
      </c>
      <c r="AD124" s="9"/>
      <c r="AE124" s="9"/>
      <c r="AF124" s="9"/>
      <c r="AG124" s="9"/>
      <c r="AH124" s="8">
        <f t="shared" si="54"/>
        <v>0</v>
      </c>
      <c r="AI124" s="8">
        <f t="shared" si="44"/>
        <v>0</v>
      </c>
      <c r="AJ124" s="5"/>
      <c r="AK124" s="6"/>
      <c r="AL124" s="6"/>
      <c r="AM124" s="6"/>
      <c r="AN124" s="3">
        <f t="shared" si="55"/>
        <v>0</v>
      </c>
      <c r="AO124" s="3">
        <f t="shared" si="45"/>
        <v>0</v>
      </c>
      <c r="AP124" s="5"/>
      <c r="AQ124" s="6"/>
      <c r="AR124" s="6"/>
      <c r="AS124" s="6"/>
      <c r="AT124" s="3">
        <f t="shared" si="56"/>
        <v>0</v>
      </c>
      <c r="AU124" s="3">
        <f t="shared" si="46"/>
        <v>0</v>
      </c>
      <c r="AV124" s="5"/>
      <c r="AW124" s="6"/>
      <c r="AX124" s="6"/>
      <c r="AY124" s="6"/>
      <c r="AZ124" s="3">
        <f t="shared" si="57"/>
        <v>0</v>
      </c>
      <c r="BA124" s="3">
        <f t="shared" si="47"/>
        <v>0</v>
      </c>
      <c r="BB124" s="5"/>
      <c r="BC124" s="9"/>
      <c r="BD124" s="9"/>
      <c r="BE124" s="9"/>
      <c r="BF124" s="8">
        <f t="shared" si="58"/>
        <v>0</v>
      </c>
      <c r="BG124" s="10">
        <f t="shared" si="48"/>
        <v>0</v>
      </c>
      <c r="BH124" s="9"/>
      <c r="BI124" s="9"/>
      <c r="BJ124" s="9"/>
      <c r="BK124" s="9"/>
      <c r="BL124" s="8">
        <f t="shared" si="59"/>
        <v>0</v>
      </c>
      <c r="BM124" s="8">
        <f t="shared" si="49"/>
        <v>0</v>
      </c>
      <c r="BN124" s="5"/>
    </row>
    <row r="125" spans="1:66" x14ac:dyDescent="0.3">
      <c r="A125" s="11" t="s">
        <v>68</v>
      </c>
      <c r="B125" s="12" t="s">
        <v>33</v>
      </c>
      <c r="C125" s="11" t="s">
        <v>67</v>
      </c>
      <c r="D125" s="11" t="s">
        <v>66</v>
      </c>
      <c r="E125" s="6">
        <v>39.552033000000002</v>
      </c>
      <c r="F125" s="6">
        <v>-119.76818799999999</v>
      </c>
      <c r="G125" s="6"/>
      <c r="H125" s="6"/>
      <c r="I125" s="6"/>
      <c r="J125" s="3">
        <f t="shared" si="50"/>
        <v>0</v>
      </c>
      <c r="K125" s="3">
        <f t="shared" si="40"/>
        <v>0</v>
      </c>
      <c r="L125" s="5"/>
      <c r="M125" s="6"/>
      <c r="N125" s="6"/>
      <c r="O125" s="6"/>
      <c r="P125" s="7">
        <f t="shared" si="51"/>
        <v>0</v>
      </c>
      <c r="Q125" s="3">
        <f t="shared" si="41"/>
        <v>0</v>
      </c>
      <c r="R125" s="5"/>
      <c r="S125" s="6"/>
      <c r="T125" s="6"/>
      <c r="U125" s="6"/>
      <c r="V125" s="3">
        <f t="shared" si="52"/>
        <v>0</v>
      </c>
      <c r="W125" s="3">
        <f t="shared" si="42"/>
        <v>0</v>
      </c>
      <c r="X125" s="5"/>
      <c r="Y125" s="9"/>
      <c r="Z125" s="9"/>
      <c r="AA125" s="9"/>
      <c r="AB125" s="8">
        <f t="shared" si="53"/>
        <v>0</v>
      </c>
      <c r="AC125" s="8">
        <f t="shared" si="43"/>
        <v>0</v>
      </c>
      <c r="AD125" s="9"/>
      <c r="AE125" s="9"/>
      <c r="AF125" s="9"/>
      <c r="AG125" s="9"/>
      <c r="AH125" s="8">
        <f t="shared" si="54"/>
        <v>0</v>
      </c>
      <c r="AI125" s="8">
        <f t="shared" si="44"/>
        <v>0</v>
      </c>
      <c r="AJ125" s="5"/>
      <c r="AK125" s="6"/>
      <c r="AL125" s="6"/>
      <c r="AM125" s="6"/>
      <c r="AN125" s="3">
        <f t="shared" si="55"/>
        <v>0</v>
      </c>
      <c r="AO125" s="3">
        <f t="shared" si="45"/>
        <v>0</v>
      </c>
      <c r="AP125" s="5"/>
      <c r="AQ125" s="6"/>
      <c r="AR125" s="6"/>
      <c r="AS125" s="6"/>
      <c r="AT125" s="3">
        <f t="shared" si="56"/>
        <v>0</v>
      </c>
      <c r="AU125" s="3">
        <f t="shared" si="46"/>
        <v>0</v>
      </c>
      <c r="AV125" s="5"/>
      <c r="AW125" s="6"/>
      <c r="AX125" s="6"/>
      <c r="AY125" s="6"/>
      <c r="AZ125" s="3">
        <f t="shared" si="57"/>
        <v>0</v>
      </c>
      <c r="BA125" s="3">
        <f t="shared" si="47"/>
        <v>0</v>
      </c>
      <c r="BB125" s="5"/>
      <c r="BC125" s="9"/>
      <c r="BD125" s="9"/>
      <c r="BE125" s="9"/>
      <c r="BF125" s="8">
        <f t="shared" si="58"/>
        <v>0</v>
      </c>
      <c r="BG125" s="10">
        <f t="shared" si="48"/>
        <v>0</v>
      </c>
      <c r="BH125" s="9"/>
      <c r="BI125" s="9"/>
      <c r="BJ125" s="9"/>
      <c r="BK125" s="9"/>
      <c r="BL125" s="8">
        <f t="shared" si="59"/>
        <v>0</v>
      </c>
      <c r="BM125" s="8">
        <f t="shared" si="49"/>
        <v>0</v>
      </c>
      <c r="BN125" s="5"/>
    </row>
    <row r="126" spans="1:66" x14ac:dyDescent="0.3">
      <c r="A126" s="11" t="s">
        <v>59</v>
      </c>
      <c r="B126" s="12" t="s">
        <v>33</v>
      </c>
      <c r="C126" s="11" t="s">
        <v>58</v>
      </c>
      <c r="D126" s="11" t="s">
        <v>57</v>
      </c>
      <c r="E126" s="6">
        <v>39.510486</v>
      </c>
      <c r="F126" s="6">
        <v>-119.847613</v>
      </c>
      <c r="G126" s="6"/>
      <c r="H126" s="6"/>
      <c r="I126" s="6"/>
      <c r="J126" s="3">
        <f t="shared" si="50"/>
        <v>0</v>
      </c>
      <c r="K126" s="3">
        <f t="shared" si="40"/>
        <v>0</v>
      </c>
      <c r="L126" s="5"/>
      <c r="M126" s="6"/>
      <c r="N126" s="6"/>
      <c r="O126" s="6"/>
      <c r="P126" s="7">
        <f t="shared" si="51"/>
        <v>0</v>
      </c>
      <c r="Q126" s="3">
        <f t="shared" si="41"/>
        <v>0</v>
      </c>
      <c r="R126" s="5"/>
      <c r="S126" s="6"/>
      <c r="T126" s="6"/>
      <c r="U126" s="6"/>
      <c r="V126" s="3">
        <f t="shared" si="52"/>
        <v>0</v>
      </c>
      <c r="W126" s="3">
        <f t="shared" si="42"/>
        <v>0</v>
      </c>
      <c r="X126" s="5"/>
      <c r="Y126" s="9"/>
      <c r="Z126" s="9"/>
      <c r="AA126" s="9"/>
      <c r="AB126" s="8">
        <f t="shared" si="53"/>
        <v>0</v>
      </c>
      <c r="AC126" s="8">
        <f t="shared" si="43"/>
        <v>0</v>
      </c>
      <c r="AD126" s="9"/>
      <c r="AE126" s="9"/>
      <c r="AF126" s="9"/>
      <c r="AG126" s="9"/>
      <c r="AH126" s="8">
        <f t="shared" si="54"/>
        <v>0</v>
      </c>
      <c r="AI126" s="8">
        <f t="shared" si="44"/>
        <v>0</v>
      </c>
      <c r="AJ126" s="5"/>
      <c r="AK126" s="6"/>
      <c r="AL126" s="6"/>
      <c r="AM126" s="6"/>
      <c r="AN126" s="3">
        <f t="shared" si="55"/>
        <v>0</v>
      </c>
      <c r="AO126" s="3">
        <f t="shared" si="45"/>
        <v>0</v>
      </c>
      <c r="AP126" s="5"/>
      <c r="AQ126" s="6"/>
      <c r="AR126" s="6"/>
      <c r="AS126" s="6"/>
      <c r="AT126" s="3">
        <f t="shared" si="56"/>
        <v>0</v>
      </c>
      <c r="AU126" s="3">
        <f t="shared" si="46"/>
        <v>0</v>
      </c>
      <c r="AV126" s="5"/>
      <c r="AW126" s="6"/>
      <c r="AX126" s="6"/>
      <c r="AY126" s="6"/>
      <c r="AZ126" s="3">
        <f t="shared" si="57"/>
        <v>0</v>
      </c>
      <c r="BA126" s="3">
        <f t="shared" si="47"/>
        <v>0</v>
      </c>
      <c r="BB126" s="5"/>
      <c r="BC126" s="9"/>
      <c r="BD126" s="9"/>
      <c r="BE126" s="9"/>
      <c r="BF126" s="8">
        <f t="shared" si="58"/>
        <v>0</v>
      </c>
      <c r="BG126" s="10">
        <f t="shared" si="48"/>
        <v>0</v>
      </c>
      <c r="BH126" s="9"/>
      <c r="BI126" s="9"/>
      <c r="BJ126" s="9"/>
      <c r="BK126" s="9"/>
      <c r="BL126" s="8">
        <f t="shared" si="59"/>
        <v>0</v>
      </c>
      <c r="BM126" s="8">
        <f t="shared" si="49"/>
        <v>0</v>
      </c>
      <c r="BN126" s="5"/>
    </row>
    <row r="127" spans="1:66" x14ac:dyDescent="0.3">
      <c r="A127" s="11" t="s">
        <v>44</v>
      </c>
      <c r="B127" s="12" t="s">
        <v>33</v>
      </c>
      <c r="C127" s="11" t="s">
        <v>43</v>
      </c>
      <c r="D127" s="11" t="s">
        <v>42</v>
      </c>
      <c r="E127" s="6">
        <v>39.540655999999998</v>
      </c>
      <c r="F127" s="6">
        <v>-119.792569</v>
      </c>
      <c r="G127" s="6"/>
      <c r="H127" s="6"/>
      <c r="I127" s="6"/>
      <c r="J127" s="3">
        <f t="shared" si="50"/>
        <v>0</v>
      </c>
      <c r="K127" s="3">
        <f t="shared" si="40"/>
        <v>0</v>
      </c>
      <c r="L127" s="5"/>
      <c r="M127" s="6"/>
      <c r="N127" s="6"/>
      <c r="O127" s="6"/>
      <c r="P127" s="7">
        <f t="shared" si="51"/>
        <v>0</v>
      </c>
      <c r="Q127" s="3">
        <f t="shared" si="41"/>
        <v>0</v>
      </c>
      <c r="R127" s="5"/>
      <c r="S127" s="6"/>
      <c r="T127" s="6"/>
      <c r="U127" s="6"/>
      <c r="V127" s="3">
        <f t="shared" si="52"/>
        <v>0</v>
      </c>
      <c r="W127" s="3">
        <f t="shared" si="42"/>
        <v>0</v>
      </c>
      <c r="X127" s="5"/>
      <c r="Y127" s="9"/>
      <c r="Z127" s="9"/>
      <c r="AA127" s="9"/>
      <c r="AB127" s="8">
        <f t="shared" si="53"/>
        <v>0</v>
      </c>
      <c r="AC127" s="8">
        <f t="shared" si="43"/>
        <v>0</v>
      </c>
      <c r="AD127" s="9"/>
      <c r="AE127" s="9"/>
      <c r="AF127" s="9"/>
      <c r="AG127" s="9"/>
      <c r="AH127" s="8">
        <f t="shared" si="54"/>
        <v>0</v>
      </c>
      <c r="AI127" s="8">
        <f t="shared" si="44"/>
        <v>0</v>
      </c>
      <c r="AJ127" s="5"/>
      <c r="AK127" s="6"/>
      <c r="AL127" s="6"/>
      <c r="AM127" s="6"/>
      <c r="AN127" s="3">
        <f t="shared" si="55"/>
        <v>0</v>
      </c>
      <c r="AO127" s="3">
        <f t="shared" si="45"/>
        <v>0</v>
      </c>
      <c r="AP127" s="5"/>
      <c r="AQ127" s="6"/>
      <c r="AR127" s="6"/>
      <c r="AS127" s="6"/>
      <c r="AT127" s="3">
        <f t="shared" si="56"/>
        <v>0</v>
      </c>
      <c r="AU127" s="3">
        <f t="shared" si="46"/>
        <v>0</v>
      </c>
      <c r="AV127" s="5"/>
      <c r="AW127" s="6"/>
      <c r="AX127" s="6"/>
      <c r="AY127" s="6"/>
      <c r="AZ127" s="3">
        <f t="shared" si="57"/>
        <v>0</v>
      </c>
      <c r="BA127" s="3">
        <f t="shared" si="47"/>
        <v>0</v>
      </c>
      <c r="BB127" s="5"/>
      <c r="BC127" s="9"/>
      <c r="BD127" s="9"/>
      <c r="BE127" s="9"/>
      <c r="BF127" s="8">
        <f t="shared" si="58"/>
        <v>0</v>
      </c>
      <c r="BG127" s="10">
        <f t="shared" si="48"/>
        <v>0</v>
      </c>
      <c r="BH127" s="9"/>
      <c r="BI127" s="9"/>
      <c r="BJ127" s="9"/>
      <c r="BK127" s="9"/>
      <c r="BL127" s="8">
        <f t="shared" si="59"/>
        <v>0</v>
      </c>
      <c r="BM127" s="8">
        <f t="shared" si="49"/>
        <v>0</v>
      </c>
      <c r="BN127" s="5"/>
    </row>
    <row r="128" spans="1:66" x14ac:dyDescent="0.3">
      <c r="A128" s="11" t="s">
        <v>34</v>
      </c>
      <c r="B128" s="12" t="s">
        <v>33</v>
      </c>
      <c r="C128" s="11" t="s">
        <v>32</v>
      </c>
      <c r="D128" s="11" t="s">
        <v>31</v>
      </c>
      <c r="E128" s="6">
        <v>39.514274999999998</v>
      </c>
      <c r="F128" s="6">
        <v>-119.79191</v>
      </c>
      <c r="G128" s="6"/>
      <c r="H128" s="6"/>
      <c r="I128" s="6"/>
      <c r="J128" s="3">
        <f t="shared" si="50"/>
        <v>0</v>
      </c>
      <c r="K128" s="3">
        <f t="shared" si="40"/>
        <v>0</v>
      </c>
      <c r="L128" s="5"/>
      <c r="M128" s="6"/>
      <c r="N128" s="6"/>
      <c r="O128" s="6"/>
      <c r="P128" s="7">
        <f t="shared" si="51"/>
        <v>0</v>
      </c>
      <c r="Q128" s="3">
        <f t="shared" si="41"/>
        <v>0</v>
      </c>
      <c r="R128" s="5"/>
      <c r="S128" s="6"/>
      <c r="T128" s="6"/>
      <c r="U128" s="6"/>
      <c r="V128" s="3">
        <f t="shared" si="52"/>
        <v>0</v>
      </c>
      <c r="W128" s="3">
        <f t="shared" si="42"/>
        <v>0</v>
      </c>
      <c r="X128" s="5"/>
      <c r="Y128" s="9"/>
      <c r="Z128" s="9"/>
      <c r="AA128" s="9"/>
      <c r="AB128" s="8">
        <f t="shared" si="53"/>
        <v>0</v>
      </c>
      <c r="AC128" s="8">
        <f t="shared" si="43"/>
        <v>0</v>
      </c>
      <c r="AD128" s="9"/>
      <c r="AE128" s="9"/>
      <c r="AF128" s="9"/>
      <c r="AG128" s="9"/>
      <c r="AH128" s="8">
        <f t="shared" si="54"/>
        <v>0</v>
      </c>
      <c r="AI128" s="8">
        <f t="shared" si="44"/>
        <v>0</v>
      </c>
      <c r="AJ128" s="5"/>
      <c r="AK128" s="6"/>
      <c r="AL128" s="6"/>
      <c r="AM128" s="6"/>
      <c r="AN128" s="3">
        <f t="shared" si="55"/>
        <v>0</v>
      </c>
      <c r="AO128" s="3">
        <f t="shared" si="45"/>
        <v>0</v>
      </c>
      <c r="AP128" s="5"/>
      <c r="AQ128" s="6"/>
      <c r="AR128" s="6"/>
      <c r="AS128" s="6"/>
      <c r="AT128" s="3">
        <f t="shared" si="56"/>
        <v>0</v>
      </c>
      <c r="AU128" s="3">
        <f t="shared" si="46"/>
        <v>0</v>
      </c>
      <c r="AV128" s="5"/>
      <c r="AW128" s="6"/>
      <c r="AX128" s="6"/>
      <c r="AY128" s="6"/>
      <c r="AZ128" s="3">
        <f t="shared" si="57"/>
        <v>0</v>
      </c>
      <c r="BA128" s="3">
        <f t="shared" si="47"/>
        <v>0</v>
      </c>
      <c r="BB128" s="5"/>
      <c r="BC128" s="9"/>
      <c r="BD128" s="9"/>
      <c r="BE128" s="9"/>
      <c r="BF128" s="8">
        <f t="shared" si="58"/>
        <v>0</v>
      </c>
      <c r="BG128" s="10">
        <f t="shared" si="48"/>
        <v>0</v>
      </c>
      <c r="BH128" s="9"/>
      <c r="BI128" s="9"/>
      <c r="BJ128" s="9"/>
      <c r="BK128" s="9"/>
      <c r="BL128" s="8">
        <f t="shared" si="59"/>
        <v>0</v>
      </c>
      <c r="BM128" s="8">
        <f t="shared" si="49"/>
        <v>0</v>
      </c>
      <c r="BN128" s="5"/>
    </row>
    <row r="129" spans="9:65" x14ac:dyDescent="0.3">
      <c r="I129" s="4" t="s">
        <v>0</v>
      </c>
      <c r="J129" s="3">
        <f>SUM(J11:J128)</f>
        <v>0</v>
      </c>
      <c r="K129" s="3">
        <f>SUM(K11:K128)</f>
        <v>0</v>
      </c>
      <c r="O129" s="4" t="s">
        <v>0</v>
      </c>
      <c r="P129" s="3">
        <f>SUM(P11:P128)</f>
        <v>0</v>
      </c>
      <c r="Q129" s="3">
        <f>SUM(Q11:Q128)</f>
        <v>0</v>
      </c>
      <c r="U129" s="4" t="s">
        <v>0</v>
      </c>
      <c r="V129" s="3">
        <f>SUM(V11:V128)</f>
        <v>0</v>
      </c>
      <c r="W129" s="3">
        <f>SUM(W11:W128)</f>
        <v>0</v>
      </c>
      <c r="AA129" s="4" t="s">
        <v>0</v>
      </c>
      <c r="AB129" s="3">
        <f>SUM(AB11:AB128)</f>
        <v>0</v>
      </c>
      <c r="AC129" s="3">
        <f>SUM(AC11:AC128)</f>
        <v>0</v>
      </c>
      <c r="AG129" s="4" t="s">
        <v>0</v>
      </c>
      <c r="AH129" s="3">
        <f>SUM(AH11:AH128)</f>
        <v>0</v>
      </c>
      <c r="AI129" s="3">
        <f>SUM(AI11:AI128)</f>
        <v>0</v>
      </c>
      <c r="AM129" s="4" t="s">
        <v>0</v>
      </c>
      <c r="AN129" s="3">
        <f>SUM(AN11:AN128)</f>
        <v>0</v>
      </c>
      <c r="AO129" s="3">
        <f>SUM(AO11:AO128)</f>
        <v>0</v>
      </c>
      <c r="AS129" s="4" t="s">
        <v>0</v>
      </c>
      <c r="AT129" s="3">
        <f>SUM(AT11:AT128)</f>
        <v>0</v>
      </c>
      <c r="AU129" s="3">
        <f>SUM(AU11:AU128)</f>
        <v>0</v>
      </c>
      <c r="AY129" s="4" t="s">
        <v>0</v>
      </c>
      <c r="AZ129" s="3">
        <f>SUM(AZ11:AZ128)</f>
        <v>0</v>
      </c>
      <c r="BA129" s="3">
        <f>SUM(BA11:BA128)</f>
        <v>0</v>
      </c>
      <c r="BE129" s="4" t="s">
        <v>0</v>
      </c>
      <c r="BF129" s="3">
        <f>SUM(BF11:BF128)</f>
        <v>0</v>
      </c>
      <c r="BG129" s="3">
        <f>SUM(BG11:BG128)</f>
        <v>0</v>
      </c>
      <c r="BK129" s="4" t="s">
        <v>0</v>
      </c>
      <c r="BL129" s="3">
        <f>SUM(BL11:BL128)</f>
        <v>0</v>
      </c>
      <c r="BM129" s="3">
        <f>SUM(BM11:BM128)</f>
        <v>0</v>
      </c>
    </row>
  </sheetData>
  <autoFilter ref="A10:BN10" xr:uid="{EBA455F8-B6B8-4B69-816C-236EC868DCEB}">
    <sortState xmlns:xlrd2="http://schemas.microsoft.com/office/spreadsheetml/2017/richdata2" ref="A11:BN129">
      <sortCondition ref="B10"/>
    </sortState>
  </autoFilter>
  <mergeCells count="6">
    <mergeCell ref="B8:D8"/>
    <mergeCell ref="B3:D3"/>
    <mergeCell ref="B4:D4"/>
    <mergeCell ref="B5:D5"/>
    <mergeCell ref="B6:D6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6E54-F165-4388-B5AD-1028815233A8}">
  <dimension ref="A1:AD131"/>
  <sheetViews>
    <sheetView tabSelected="1" workbookViewId="0">
      <pane xSplit="2" ySplit="12" topLeftCell="T15" activePane="bottomRight" state="frozen"/>
      <selection pane="topRight" activeCell="C1" sqref="C1"/>
      <selection pane="bottomLeft" activeCell="A13" sqref="A13"/>
      <selection pane="bottomRight" activeCell="Z4" sqref="Z4:Z7"/>
    </sheetView>
  </sheetViews>
  <sheetFormatPr defaultColWidth="8.88671875" defaultRowHeight="15.6" x14ac:dyDescent="0.3"/>
  <cols>
    <col min="1" max="1" width="46.6640625" style="2" customWidth="1"/>
    <col min="2" max="2" width="15.88671875" style="2" bestFit="1" customWidth="1"/>
    <col min="3" max="3" width="35" style="2" customWidth="1"/>
    <col min="4" max="4" width="36.44140625" style="2" customWidth="1"/>
    <col min="5" max="5" width="14.88671875" style="1" bestFit="1" customWidth="1"/>
    <col min="6" max="6" width="12" style="1" bestFit="1" customWidth="1"/>
    <col min="7" max="11" width="15.44140625" style="1" customWidth="1"/>
    <col min="12" max="12" width="4.88671875" style="1" customWidth="1"/>
    <col min="13" max="17" width="13.88671875" style="1" customWidth="1"/>
    <col min="18" max="18" width="4.109375" style="1" customWidth="1"/>
    <col min="19" max="23" width="13.88671875" style="1" customWidth="1"/>
    <col min="24" max="24" width="4.109375" style="1" customWidth="1"/>
    <col min="25" max="29" width="13.88671875" style="1" customWidth="1"/>
    <col min="30" max="30" width="4.109375" style="1" customWidth="1"/>
    <col min="31" max="16384" width="8.88671875" style="1"/>
  </cols>
  <sheetData>
    <row r="1" spans="1:30" ht="19.8" x14ac:dyDescent="0.4">
      <c r="A1" s="23"/>
      <c r="B1" s="23"/>
      <c r="C1" s="19"/>
      <c r="D1" s="19"/>
      <c r="E1" s="18"/>
    </row>
    <row r="2" spans="1:30" ht="19.8" x14ac:dyDescent="0.4">
      <c r="A2" s="23" t="s">
        <v>428</v>
      </c>
      <c r="B2" s="23"/>
      <c r="C2" s="19"/>
      <c r="D2" s="19"/>
      <c r="E2" s="18"/>
    </row>
    <row r="3" spans="1:30" ht="14.4" x14ac:dyDescent="0.3">
      <c r="A3" s="22" t="s">
        <v>419</v>
      </c>
      <c r="B3" s="32"/>
      <c r="C3" s="33"/>
      <c r="D3" s="33"/>
      <c r="E3" s="21"/>
    </row>
    <row r="4" spans="1:30" ht="14.4" x14ac:dyDescent="0.3">
      <c r="A4" s="22" t="s">
        <v>418</v>
      </c>
      <c r="B4" s="32"/>
      <c r="C4" s="33"/>
      <c r="D4" s="33"/>
      <c r="E4" s="21"/>
    </row>
    <row r="5" spans="1:30" ht="14.4" x14ac:dyDescent="0.3">
      <c r="A5" s="22" t="s">
        <v>417</v>
      </c>
      <c r="B5" s="32"/>
      <c r="C5" s="33"/>
      <c r="D5" s="33"/>
      <c r="E5" s="21"/>
    </row>
    <row r="6" spans="1:30" ht="14.4" x14ac:dyDescent="0.3">
      <c r="A6" s="22" t="s">
        <v>416</v>
      </c>
      <c r="B6" s="32"/>
      <c r="C6" s="33"/>
      <c r="D6" s="33"/>
      <c r="E6" s="21"/>
    </row>
    <row r="7" spans="1:30" ht="14.4" x14ac:dyDescent="0.3">
      <c r="A7" s="22" t="s">
        <v>415</v>
      </c>
      <c r="B7" s="32"/>
      <c r="C7" s="33"/>
      <c r="D7" s="33"/>
      <c r="E7" s="21"/>
    </row>
    <row r="8" spans="1:30" ht="14.4" x14ac:dyDescent="0.3">
      <c r="A8" s="22" t="s">
        <v>414</v>
      </c>
      <c r="B8" s="32"/>
      <c r="C8" s="33"/>
      <c r="D8" s="33"/>
      <c r="E8" s="21"/>
    </row>
    <row r="9" spans="1:30" ht="14.4" x14ac:dyDescent="0.3">
      <c r="A9" s="20"/>
      <c r="B9" s="20"/>
      <c r="C9" s="19"/>
      <c r="D9" s="19"/>
      <c r="E9" s="18"/>
    </row>
    <row r="10" spans="1:30" ht="14.4" x14ac:dyDescent="0.3">
      <c r="A10" s="20"/>
      <c r="B10" s="20"/>
      <c r="C10" s="19"/>
      <c r="D10" s="19"/>
      <c r="E10" s="18"/>
    </row>
    <row r="11" spans="1:30" x14ac:dyDescent="0.3">
      <c r="A11" s="31" t="s">
        <v>427</v>
      </c>
    </row>
    <row r="12" spans="1:30" ht="57.6" x14ac:dyDescent="0.3">
      <c r="A12" s="17" t="s">
        <v>413</v>
      </c>
      <c r="B12" s="17" t="s">
        <v>412</v>
      </c>
      <c r="C12" s="17" t="s">
        <v>411</v>
      </c>
      <c r="D12" s="17" t="s">
        <v>410</v>
      </c>
      <c r="E12" s="17" t="s">
        <v>409</v>
      </c>
      <c r="F12" s="17" t="s">
        <v>408</v>
      </c>
      <c r="G12" s="30" t="s">
        <v>426</v>
      </c>
      <c r="H12" s="30" t="s">
        <v>425</v>
      </c>
      <c r="I12" s="30" t="s">
        <v>424</v>
      </c>
      <c r="J12" s="30" t="s">
        <v>423</v>
      </c>
      <c r="K12" s="30" t="s">
        <v>422</v>
      </c>
      <c r="L12" s="15"/>
      <c r="M12" s="29" t="s">
        <v>429</v>
      </c>
      <c r="N12" s="29" t="s">
        <v>430</v>
      </c>
      <c r="O12" s="29" t="s">
        <v>431</v>
      </c>
      <c r="P12" s="29" t="s">
        <v>432</v>
      </c>
      <c r="Q12" s="29" t="s">
        <v>433</v>
      </c>
      <c r="R12" s="15"/>
      <c r="S12" s="29" t="s">
        <v>434</v>
      </c>
      <c r="T12" s="29" t="s">
        <v>435</v>
      </c>
      <c r="U12" s="29" t="s">
        <v>436</v>
      </c>
      <c r="V12" s="29" t="s">
        <v>437</v>
      </c>
      <c r="W12" s="29" t="s">
        <v>438</v>
      </c>
      <c r="X12" s="15"/>
      <c r="Y12" s="29" t="s">
        <v>439</v>
      </c>
      <c r="Z12" s="29" t="s">
        <v>440</v>
      </c>
      <c r="AA12" s="29" t="s">
        <v>441</v>
      </c>
      <c r="AB12" s="29" t="s">
        <v>442</v>
      </c>
      <c r="AC12" s="29" t="s">
        <v>443</v>
      </c>
      <c r="AD12" s="15"/>
    </row>
    <row r="13" spans="1:30" x14ac:dyDescent="0.3">
      <c r="A13" s="11" t="s">
        <v>359</v>
      </c>
      <c r="B13" s="12" t="s">
        <v>3</v>
      </c>
      <c r="C13" s="11" t="s">
        <v>358</v>
      </c>
      <c r="D13" s="11" t="s">
        <v>357</v>
      </c>
      <c r="E13" s="6">
        <v>39.506027000000003</v>
      </c>
      <c r="F13" s="6">
        <v>-119.755</v>
      </c>
      <c r="G13" s="28"/>
      <c r="H13" s="28"/>
      <c r="I13" s="28"/>
      <c r="J13" s="26">
        <f t="shared" ref="J13:J44" si="0">(G13*12)+H13+I13</f>
        <v>0</v>
      </c>
      <c r="K13" s="26">
        <f t="shared" ref="K13:K44" si="1">J13*5</f>
        <v>0</v>
      </c>
      <c r="L13" s="27"/>
      <c r="M13" s="28"/>
      <c r="N13" s="28"/>
      <c r="O13" s="28"/>
      <c r="P13" s="26">
        <f t="shared" ref="P13:P44" si="2">(M13*12)+N13+O13</f>
        <v>0</v>
      </c>
      <c r="Q13" s="25">
        <f t="shared" ref="Q13:Q44" si="3">P13*10</f>
        <v>0</v>
      </c>
      <c r="R13" s="27"/>
      <c r="S13" s="28"/>
      <c r="T13" s="28"/>
      <c r="U13" s="28"/>
      <c r="V13" s="26">
        <f>(S13*12)+T13+U13</f>
        <v>0</v>
      </c>
      <c r="W13" s="25">
        <f>(S13*180)+T13+U13</f>
        <v>0</v>
      </c>
      <c r="X13" s="27"/>
      <c r="Y13" s="28"/>
      <c r="Z13" s="28"/>
      <c r="AA13" s="28"/>
      <c r="AB13" s="26">
        <v>0</v>
      </c>
      <c r="AC13" s="25">
        <f>(Y13*240)+Z13+AA13</f>
        <v>0</v>
      </c>
      <c r="AD13" s="27"/>
    </row>
    <row r="14" spans="1:30" x14ac:dyDescent="0.3">
      <c r="A14" s="13" t="s">
        <v>356</v>
      </c>
      <c r="B14" s="14" t="s">
        <v>17</v>
      </c>
      <c r="C14" s="13" t="s">
        <v>355</v>
      </c>
      <c r="D14" s="13" t="s">
        <v>354</v>
      </c>
      <c r="E14" s="6">
        <v>39.537742999999999</v>
      </c>
      <c r="F14" s="6">
        <v>-119.809843</v>
      </c>
      <c r="G14" s="6"/>
      <c r="H14" s="6"/>
      <c r="I14" s="6"/>
      <c r="J14" s="26">
        <f t="shared" si="0"/>
        <v>0</v>
      </c>
      <c r="K14" s="26">
        <f t="shared" si="1"/>
        <v>0</v>
      </c>
      <c r="L14" s="24"/>
      <c r="M14" s="6"/>
      <c r="N14" s="6"/>
      <c r="O14" s="6"/>
      <c r="P14" s="26">
        <f t="shared" si="2"/>
        <v>0</v>
      </c>
      <c r="Q14" s="25">
        <f t="shared" si="3"/>
        <v>0</v>
      </c>
      <c r="R14" s="24"/>
      <c r="S14" s="6"/>
      <c r="T14" s="6"/>
      <c r="U14" s="6"/>
      <c r="V14" s="26">
        <f t="shared" ref="V13:V76" si="4">(S14*12)+T14+U14</f>
        <v>0</v>
      </c>
      <c r="W14" s="25">
        <f t="shared" ref="W14:W77" si="5">(S14*180)+T14+U14</f>
        <v>0</v>
      </c>
      <c r="X14" s="24"/>
      <c r="Y14" s="6"/>
      <c r="Z14" s="6"/>
      <c r="AA14" s="6"/>
      <c r="AB14" s="26">
        <f t="shared" ref="AB13:AB76" si="6">(Y14*12)+Z14+AA14</f>
        <v>0</v>
      </c>
      <c r="AC14" s="25">
        <f t="shared" ref="AC14:AC77" si="7">(Y14*240)+Z14+AA14</f>
        <v>0</v>
      </c>
      <c r="AD14" s="24"/>
    </row>
    <row r="15" spans="1:30" x14ac:dyDescent="0.3">
      <c r="A15" s="11" t="s">
        <v>353</v>
      </c>
      <c r="B15" s="12" t="s">
        <v>7</v>
      </c>
      <c r="C15" s="11" t="s">
        <v>352</v>
      </c>
      <c r="D15" s="11" t="s">
        <v>351</v>
      </c>
      <c r="E15" s="6">
        <v>39.606763999999998</v>
      </c>
      <c r="F15" s="6">
        <v>-119.837129</v>
      </c>
      <c r="G15" s="6"/>
      <c r="H15" s="6"/>
      <c r="I15" s="6"/>
      <c r="J15" s="26">
        <f t="shared" si="0"/>
        <v>0</v>
      </c>
      <c r="K15" s="26">
        <f t="shared" si="1"/>
        <v>0</v>
      </c>
      <c r="L15" s="24"/>
      <c r="M15" s="6"/>
      <c r="N15" s="6"/>
      <c r="O15" s="6"/>
      <c r="P15" s="26">
        <f t="shared" si="2"/>
        <v>0</v>
      </c>
      <c r="Q15" s="25">
        <f t="shared" si="3"/>
        <v>0</v>
      </c>
      <c r="R15" s="24"/>
      <c r="S15" s="6"/>
      <c r="T15" s="6"/>
      <c r="U15" s="6"/>
      <c r="V15" s="26">
        <f t="shared" si="4"/>
        <v>0</v>
      </c>
      <c r="W15" s="25">
        <f t="shared" si="5"/>
        <v>0</v>
      </c>
      <c r="X15" s="24"/>
      <c r="Y15" s="6"/>
      <c r="Z15" s="6"/>
      <c r="AA15" s="6"/>
      <c r="AB15" s="26">
        <f t="shared" si="6"/>
        <v>0</v>
      </c>
      <c r="AC15" s="25">
        <f t="shared" si="7"/>
        <v>0</v>
      </c>
      <c r="AD15" s="24"/>
    </row>
    <row r="16" spans="1:30" x14ac:dyDescent="0.3">
      <c r="A16" s="11" t="s">
        <v>350</v>
      </c>
      <c r="B16" s="12" t="s">
        <v>7</v>
      </c>
      <c r="C16" s="11" t="s">
        <v>349</v>
      </c>
      <c r="D16" s="11" t="s">
        <v>348</v>
      </c>
      <c r="E16" s="6">
        <v>39.579638000000003</v>
      </c>
      <c r="F16" s="6">
        <v>-119.78627400000001</v>
      </c>
      <c r="G16" s="6"/>
      <c r="H16" s="6"/>
      <c r="I16" s="6"/>
      <c r="J16" s="26">
        <f t="shared" si="0"/>
        <v>0</v>
      </c>
      <c r="K16" s="26">
        <f t="shared" si="1"/>
        <v>0</v>
      </c>
      <c r="L16" s="24"/>
      <c r="M16" s="6"/>
      <c r="N16" s="6"/>
      <c r="O16" s="6"/>
      <c r="P16" s="26">
        <f t="shared" si="2"/>
        <v>0</v>
      </c>
      <c r="Q16" s="25">
        <f t="shared" si="3"/>
        <v>0</v>
      </c>
      <c r="R16" s="24"/>
      <c r="S16" s="6"/>
      <c r="T16" s="6"/>
      <c r="U16" s="6"/>
      <c r="V16" s="26">
        <f t="shared" si="4"/>
        <v>0</v>
      </c>
      <c r="W16" s="25">
        <f t="shared" si="5"/>
        <v>0</v>
      </c>
      <c r="X16" s="24"/>
      <c r="Y16" s="6"/>
      <c r="Z16" s="6"/>
      <c r="AA16" s="6"/>
      <c r="AB16" s="26">
        <f t="shared" si="6"/>
        <v>0</v>
      </c>
      <c r="AC16" s="25">
        <f t="shared" si="7"/>
        <v>0</v>
      </c>
      <c r="AD16" s="24"/>
    </row>
    <row r="17" spans="1:30" x14ac:dyDescent="0.3">
      <c r="A17" s="11" t="s">
        <v>347</v>
      </c>
      <c r="B17" s="12" t="s">
        <v>7</v>
      </c>
      <c r="C17" s="11" t="s">
        <v>346</v>
      </c>
      <c r="D17" s="11" t="s">
        <v>345</v>
      </c>
      <c r="E17" s="6">
        <v>39.494373000000003</v>
      </c>
      <c r="F17" s="6">
        <v>-119.80963800000001</v>
      </c>
      <c r="G17" s="6"/>
      <c r="H17" s="6"/>
      <c r="I17" s="6"/>
      <c r="J17" s="26">
        <f t="shared" si="0"/>
        <v>0</v>
      </c>
      <c r="K17" s="26">
        <f t="shared" si="1"/>
        <v>0</v>
      </c>
      <c r="L17" s="24"/>
      <c r="M17" s="6"/>
      <c r="N17" s="6"/>
      <c r="O17" s="6"/>
      <c r="P17" s="26">
        <f t="shared" si="2"/>
        <v>0</v>
      </c>
      <c r="Q17" s="25">
        <f t="shared" si="3"/>
        <v>0</v>
      </c>
      <c r="R17" s="24"/>
      <c r="S17" s="6"/>
      <c r="T17" s="6"/>
      <c r="U17" s="6"/>
      <c r="V17" s="26">
        <f t="shared" si="4"/>
        <v>0</v>
      </c>
      <c r="W17" s="25">
        <f t="shared" si="5"/>
        <v>0</v>
      </c>
      <c r="X17" s="24"/>
      <c r="Y17" s="6"/>
      <c r="Z17" s="6"/>
      <c r="AA17" s="6"/>
      <c r="AB17" s="26">
        <f t="shared" si="6"/>
        <v>0</v>
      </c>
      <c r="AC17" s="25">
        <f t="shared" si="7"/>
        <v>0</v>
      </c>
      <c r="AD17" s="24"/>
    </row>
    <row r="18" spans="1:30" x14ac:dyDescent="0.3">
      <c r="A18" s="11" t="s">
        <v>344</v>
      </c>
      <c r="B18" s="12" t="s">
        <v>40</v>
      </c>
      <c r="C18" s="11" t="s">
        <v>343</v>
      </c>
      <c r="D18" s="11" t="s">
        <v>342</v>
      </c>
      <c r="E18" s="6">
        <v>39.530692000000002</v>
      </c>
      <c r="F18" s="6">
        <v>-119.78009</v>
      </c>
      <c r="G18" s="6"/>
      <c r="H18" s="6"/>
      <c r="I18" s="6"/>
      <c r="J18" s="26">
        <f t="shared" si="0"/>
        <v>0</v>
      </c>
      <c r="K18" s="26">
        <f t="shared" si="1"/>
        <v>0</v>
      </c>
      <c r="L18" s="24"/>
      <c r="M18" s="6"/>
      <c r="N18" s="6"/>
      <c r="O18" s="6"/>
      <c r="P18" s="26">
        <f t="shared" si="2"/>
        <v>0</v>
      </c>
      <c r="Q18" s="25">
        <f t="shared" si="3"/>
        <v>0</v>
      </c>
      <c r="R18" s="24"/>
      <c r="S18" s="6"/>
      <c r="T18" s="6"/>
      <c r="U18" s="6"/>
      <c r="V18" s="26">
        <f t="shared" si="4"/>
        <v>0</v>
      </c>
      <c r="W18" s="25">
        <f t="shared" si="5"/>
        <v>0</v>
      </c>
      <c r="X18" s="24"/>
      <c r="Y18" s="6"/>
      <c r="Z18" s="6"/>
      <c r="AA18" s="6"/>
      <c r="AB18" s="26">
        <f t="shared" si="6"/>
        <v>0</v>
      </c>
      <c r="AC18" s="25">
        <f t="shared" si="7"/>
        <v>0</v>
      </c>
      <c r="AD18" s="24"/>
    </row>
    <row r="19" spans="1:30" x14ac:dyDescent="0.3">
      <c r="A19" s="11" t="s">
        <v>341</v>
      </c>
      <c r="B19" s="12" t="s">
        <v>7</v>
      </c>
      <c r="C19" s="11" t="s">
        <v>340</v>
      </c>
      <c r="D19" s="11" t="s">
        <v>339</v>
      </c>
      <c r="E19" s="6">
        <v>39.580727000000003</v>
      </c>
      <c r="F19" s="6">
        <v>-119.706835</v>
      </c>
      <c r="G19" s="6"/>
      <c r="H19" s="6"/>
      <c r="I19" s="6"/>
      <c r="J19" s="26">
        <f t="shared" si="0"/>
        <v>0</v>
      </c>
      <c r="K19" s="26">
        <f t="shared" si="1"/>
        <v>0</v>
      </c>
      <c r="L19" s="24"/>
      <c r="M19" s="6"/>
      <c r="N19" s="6"/>
      <c r="O19" s="6"/>
      <c r="P19" s="26">
        <f t="shared" si="2"/>
        <v>0</v>
      </c>
      <c r="Q19" s="25">
        <f t="shared" si="3"/>
        <v>0</v>
      </c>
      <c r="R19" s="24"/>
      <c r="S19" s="6"/>
      <c r="T19" s="6"/>
      <c r="U19" s="6"/>
      <c r="V19" s="26">
        <f t="shared" si="4"/>
        <v>0</v>
      </c>
      <c r="W19" s="25">
        <f t="shared" si="5"/>
        <v>0</v>
      </c>
      <c r="X19" s="24"/>
      <c r="Y19" s="6"/>
      <c r="Z19" s="6"/>
      <c r="AA19" s="6"/>
      <c r="AB19" s="26">
        <f t="shared" si="6"/>
        <v>0</v>
      </c>
      <c r="AC19" s="25">
        <f t="shared" si="7"/>
        <v>0</v>
      </c>
      <c r="AD19" s="24"/>
    </row>
    <row r="20" spans="1:30" x14ac:dyDescent="0.3">
      <c r="A20" s="11" t="s">
        <v>338</v>
      </c>
      <c r="B20" s="12" t="s">
        <v>7</v>
      </c>
      <c r="C20" s="11" t="s">
        <v>337</v>
      </c>
      <c r="D20" s="11" t="s">
        <v>336</v>
      </c>
      <c r="E20" s="6">
        <v>39.504519000000002</v>
      </c>
      <c r="F20" s="6">
        <v>-119.825688</v>
      </c>
      <c r="G20" s="6"/>
      <c r="H20" s="6"/>
      <c r="I20" s="6"/>
      <c r="J20" s="26">
        <f t="shared" si="0"/>
        <v>0</v>
      </c>
      <c r="K20" s="26">
        <f t="shared" si="1"/>
        <v>0</v>
      </c>
      <c r="L20" s="24"/>
      <c r="M20" s="6"/>
      <c r="N20" s="6"/>
      <c r="O20" s="6"/>
      <c r="P20" s="26">
        <f t="shared" si="2"/>
        <v>0</v>
      </c>
      <c r="Q20" s="25">
        <f t="shared" si="3"/>
        <v>0</v>
      </c>
      <c r="R20" s="24"/>
      <c r="S20" s="6"/>
      <c r="T20" s="6"/>
      <c r="U20" s="6"/>
      <c r="V20" s="26">
        <f t="shared" si="4"/>
        <v>0</v>
      </c>
      <c r="W20" s="25">
        <f t="shared" si="5"/>
        <v>0</v>
      </c>
      <c r="X20" s="24"/>
      <c r="Y20" s="6"/>
      <c r="Z20" s="6"/>
      <c r="AA20" s="6"/>
      <c r="AB20" s="26">
        <f t="shared" si="6"/>
        <v>0</v>
      </c>
      <c r="AC20" s="25">
        <f t="shared" si="7"/>
        <v>0</v>
      </c>
      <c r="AD20" s="24"/>
    </row>
    <row r="21" spans="1:30" x14ac:dyDescent="0.3">
      <c r="A21" s="11" t="s">
        <v>335</v>
      </c>
      <c r="B21" s="12" t="s">
        <v>7</v>
      </c>
      <c r="C21" s="11" t="s">
        <v>334</v>
      </c>
      <c r="D21" s="11" t="s">
        <v>333</v>
      </c>
      <c r="E21" s="6">
        <v>39.608181000000002</v>
      </c>
      <c r="F21" s="6">
        <v>-119.783112</v>
      </c>
      <c r="G21" s="6"/>
      <c r="H21" s="6"/>
      <c r="I21" s="6"/>
      <c r="J21" s="26">
        <f t="shared" si="0"/>
        <v>0</v>
      </c>
      <c r="K21" s="26">
        <f t="shared" si="1"/>
        <v>0</v>
      </c>
      <c r="L21" s="24"/>
      <c r="M21" s="6"/>
      <c r="N21" s="6"/>
      <c r="O21" s="6"/>
      <c r="P21" s="26">
        <f t="shared" si="2"/>
        <v>0</v>
      </c>
      <c r="Q21" s="25">
        <f t="shared" si="3"/>
        <v>0</v>
      </c>
      <c r="R21" s="24"/>
      <c r="S21" s="6"/>
      <c r="T21" s="6"/>
      <c r="U21" s="6"/>
      <c r="V21" s="26">
        <f t="shared" si="4"/>
        <v>0</v>
      </c>
      <c r="W21" s="25">
        <f t="shared" si="5"/>
        <v>0</v>
      </c>
      <c r="X21" s="24"/>
      <c r="Y21" s="6"/>
      <c r="Z21" s="6"/>
      <c r="AA21" s="6"/>
      <c r="AB21" s="26">
        <f t="shared" si="6"/>
        <v>0</v>
      </c>
      <c r="AC21" s="25">
        <f t="shared" si="7"/>
        <v>0</v>
      </c>
      <c r="AD21" s="24"/>
    </row>
    <row r="22" spans="1:30" x14ac:dyDescent="0.3">
      <c r="A22" s="11" t="s">
        <v>332</v>
      </c>
      <c r="B22" s="12" t="s">
        <v>33</v>
      </c>
      <c r="C22" s="11" t="s">
        <v>331</v>
      </c>
      <c r="D22" s="11" t="s">
        <v>330</v>
      </c>
      <c r="E22" s="6">
        <v>39.522359999999999</v>
      </c>
      <c r="F22" s="6">
        <v>-119.893756</v>
      </c>
      <c r="G22" s="6"/>
      <c r="H22" s="6"/>
      <c r="I22" s="6"/>
      <c r="J22" s="26">
        <f t="shared" si="0"/>
        <v>0</v>
      </c>
      <c r="K22" s="26">
        <f t="shared" si="1"/>
        <v>0</v>
      </c>
      <c r="L22" s="24"/>
      <c r="M22" s="6"/>
      <c r="N22" s="6"/>
      <c r="O22" s="6"/>
      <c r="P22" s="26">
        <f t="shared" si="2"/>
        <v>0</v>
      </c>
      <c r="Q22" s="25">
        <f t="shared" si="3"/>
        <v>0</v>
      </c>
      <c r="R22" s="24"/>
      <c r="S22" s="6"/>
      <c r="T22" s="6"/>
      <c r="U22" s="6"/>
      <c r="V22" s="26">
        <f t="shared" si="4"/>
        <v>0</v>
      </c>
      <c r="W22" s="25">
        <f t="shared" si="5"/>
        <v>0</v>
      </c>
      <c r="X22" s="24"/>
      <c r="Y22" s="6"/>
      <c r="Z22" s="6"/>
      <c r="AA22" s="6"/>
      <c r="AB22" s="26">
        <f t="shared" si="6"/>
        <v>0</v>
      </c>
      <c r="AC22" s="25">
        <f t="shared" si="7"/>
        <v>0</v>
      </c>
      <c r="AD22" s="24"/>
    </row>
    <row r="23" spans="1:30" x14ac:dyDescent="0.3">
      <c r="A23" s="11" t="s">
        <v>329</v>
      </c>
      <c r="B23" s="12" t="s">
        <v>7</v>
      </c>
      <c r="C23" s="11" t="s">
        <v>328</v>
      </c>
      <c r="D23" s="11" t="s">
        <v>327</v>
      </c>
      <c r="E23" s="6">
        <v>39.610013440692299</v>
      </c>
      <c r="F23" s="6">
        <v>-119.724892949612</v>
      </c>
      <c r="G23" s="6"/>
      <c r="H23" s="6"/>
      <c r="I23" s="6"/>
      <c r="J23" s="26">
        <f t="shared" si="0"/>
        <v>0</v>
      </c>
      <c r="K23" s="26">
        <f t="shared" si="1"/>
        <v>0</v>
      </c>
      <c r="L23" s="24"/>
      <c r="M23" s="6"/>
      <c r="N23" s="6"/>
      <c r="O23" s="6"/>
      <c r="P23" s="26">
        <f t="shared" si="2"/>
        <v>0</v>
      </c>
      <c r="Q23" s="25">
        <f t="shared" si="3"/>
        <v>0</v>
      </c>
      <c r="R23" s="24"/>
      <c r="S23" s="6"/>
      <c r="T23" s="6"/>
      <c r="U23" s="6"/>
      <c r="V23" s="26">
        <f t="shared" si="4"/>
        <v>0</v>
      </c>
      <c r="W23" s="25">
        <f t="shared" si="5"/>
        <v>0</v>
      </c>
      <c r="X23" s="24"/>
      <c r="Y23" s="6"/>
      <c r="Z23" s="6"/>
      <c r="AA23" s="6"/>
      <c r="AB23" s="26">
        <f t="shared" si="6"/>
        <v>0</v>
      </c>
      <c r="AC23" s="25">
        <f t="shared" si="7"/>
        <v>0</v>
      </c>
      <c r="AD23" s="24"/>
    </row>
    <row r="24" spans="1:30" x14ac:dyDescent="0.3">
      <c r="A24" s="11" t="s">
        <v>326</v>
      </c>
      <c r="B24" s="12" t="s">
        <v>7</v>
      </c>
      <c r="C24" s="11" t="s">
        <v>325</v>
      </c>
      <c r="D24" s="11" t="s">
        <v>324</v>
      </c>
      <c r="E24" s="6">
        <v>39.520755999999999</v>
      </c>
      <c r="F24" s="6">
        <v>-119.794594</v>
      </c>
      <c r="G24" s="6"/>
      <c r="H24" s="6"/>
      <c r="I24" s="6"/>
      <c r="J24" s="26">
        <f t="shared" si="0"/>
        <v>0</v>
      </c>
      <c r="K24" s="26">
        <f t="shared" si="1"/>
        <v>0</v>
      </c>
      <c r="L24" s="24"/>
      <c r="M24" s="6"/>
      <c r="N24" s="6"/>
      <c r="O24" s="6"/>
      <c r="P24" s="26">
        <f t="shared" si="2"/>
        <v>0</v>
      </c>
      <c r="Q24" s="25">
        <f t="shared" si="3"/>
        <v>0</v>
      </c>
      <c r="R24" s="24"/>
      <c r="S24" s="6"/>
      <c r="T24" s="6"/>
      <c r="U24" s="6"/>
      <c r="V24" s="26">
        <f t="shared" si="4"/>
        <v>0</v>
      </c>
      <c r="W24" s="25">
        <f t="shared" si="5"/>
        <v>0</v>
      </c>
      <c r="X24" s="24"/>
      <c r="Y24" s="6"/>
      <c r="Z24" s="6"/>
      <c r="AA24" s="6"/>
      <c r="AB24" s="26">
        <f t="shared" si="6"/>
        <v>0</v>
      </c>
      <c r="AC24" s="25">
        <f t="shared" si="7"/>
        <v>0</v>
      </c>
      <c r="AD24" s="24"/>
    </row>
    <row r="25" spans="1:30" x14ac:dyDescent="0.3">
      <c r="A25" s="11" t="s">
        <v>323</v>
      </c>
      <c r="B25" s="12" t="s">
        <v>40</v>
      </c>
      <c r="C25" s="11" t="s">
        <v>322</v>
      </c>
      <c r="D25" s="11" t="s">
        <v>321</v>
      </c>
      <c r="E25" s="6">
        <v>39.407505999999998</v>
      </c>
      <c r="F25" s="6">
        <v>-119.74844</v>
      </c>
      <c r="G25" s="6"/>
      <c r="H25" s="6"/>
      <c r="I25" s="6"/>
      <c r="J25" s="26">
        <f t="shared" si="0"/>
        <v>0</v>
      </c>
      <c r="K25" s="26">
        <f t="shared" si="1"/>
        <v>0</v>
      </c>
      <c r="L25" s="24"/>
      <c r="M25" s="6"/>
      <c r="N25" s="6"/>
      <c r="O25" s="6"/>
      <c r="P25" s="26">
        <f t="shared" si="2"/>
        <v>0</v>
      </c>
      <c r="Q25" s="25">
        <f t="shared" si="3"/>
        <v>0</v>
      </c>
      <c r="R25" s="24"/>
      <c r="S25" s="6"/>
      <c r="T25" s="6"/>
      <c r="U25" s="6"/>
      <c r="V25" s="26">
        <f t="shared" si="4"/>
        <v>0</v>
      </c>
      <c r="W25" s="25">
        <f t="shared" si="5"/>
        <v>0</v>
      </c>
      <c r="X25" s="24"/>
      <c r="Y25" s="6"/>
      <c r="Z25" s="6"/>
      <c r="AA25" s="6"/>
      <c r="AB25" s="26">
        <f t="shared" si="6"/>
        <v>0</v>
      </c>
      <c r="AC25" s="25">
        <f t="shared" si="7"/>
        <v>0</v>
      </c>
      <c r="AD25" s="24"/>
    </row>
    <row r="26" spans="1:30" x14ac:dyDescent="0.3">
      <c r="A26" s="11" t="s">
        <v>320</v>
      </c>
      <c r="B26" s="12" t="s">
        <v>7</v>
      </c>
      <c r="C26" s="11" t="s">
        <v>319</v>
      </c>
      <c r="D26" s="11" t="s">
        <v>318</v>
      </c>
      <c r="E26" s="6">
        <v>39.403370000000002</v>
      </c>
      <c r="F26" s="6">
        <v>-119.72618300000001</v>
      </c>
      <c r="G26" s="6"/>
      <c r="H26" s="6"/>
      <c r="I26" s="6"/>
      <c r="J26" s="26">
        <f t="shared" si="0"/>
        <v>0</v>
      </c>
      <c r="K26" s="26">
        <f t="shared" si="1"/>
        <v>0</v>
      </c>
      <c r="L26" s="24"/>
      <c r="M26" s="6"/>
      <c r="N26" s="6"/>
      <c r="O26" s="6"/>
      <c r="P26" s="26">
        <f t="shared" si="2"/>
        <v>0</v>
      </c>
      <c r="Q26" s="25">
        <f t="shared" si="3"/>
        <v>0</v>
      </c>
      <c r="R26" s="24"/>
      <c r="S26" s="6"/>
      <c r="T26" s="6"/>
      <c r="U26" s="6"/>
      <c r="V26" s="26">
        <f t="shared" si="4"/>
        <v>0</v>
      </c>
      <c r="W26" s="25">
        <f t="shared" si="5"/>
        <v>0</v>
      </c>
      <c r="X26" s="24"/>
      <c r="Y26" s="6"/>
      <c r="Z26" s="6"/>
      <c r="AA26" s="6"/>
      <c r="AB26" s="26">
        <f t="shared" si="6"/>
        <v>0</v>
      </c>
      <c r="AC26" s="25">
        <f t="shared" si="7"/>
        <v>0</v>
      </c>
      <c r="AD26" s="24"/>
    </row>
    <row r="27" spans="1:30" x14ac:dyDescent="0.3">
      <c r="A27" s="11" t="s">
        <v>317</v>
      </c>
      <c r="B27" s="12" t="s">
        <v>7</v>
      </c>
      <c r="C27" s="11" t="s">
        <v>316</v>
      </c>
      <c r="D27" s="11" t="s">
        <v>315</v>
      </c>
      <c r="E27" s="6">
        <v>39.550120999999997</v>
      </c>
      <c r="F27" s="6">
        <v>-119.784673</v>
      </c>
      <c r="G27" s="6"/>
      <c r="H27" s="6"/>
      <c r="I27" s="6"/>
      <c r="J27" s="26">
        <f t="shared" si="0"/>
        <v>0</v>
      </c>
      <c r="K27" s="26">
        <f t="shared" si="1"/>
        <v>0</v>
      </c>
      <c r="L27" s="24"/>
      <c r="M27" s="6"/>
      <c r="N27" s="6"/>
      <c r="O27" s="6"/>
      <c r="P27" s="26">
        <f t="shared" si="2"/>
        <v>0</v>
      </c>
      <c r="Q27" s="25">
        <f t="shared" si="3"/>
        <v>0</v>
      </c>
      <c r="R27" s="24"/>
      <c r="S27" s="6"/>
      <c r="T27" s="6"/>
      <c r="U27" s="6"/>
      <c r="V27" s="26">
        <f t="shared" si="4"/>
        <v>0</v>
      </c>
      <c r="W27" s="25">
        <f t="shared" si="5"/>
        <v>0</v>
      </c>
      <c r="X27" s="24"/>
      <c r="Y27" s="6"/>
      <c r="Z27" s="6"/>
      <c r="AA27" s="6"/>
      <c r="AB27" s="26">
        <f t="shared" si="6"/>
        <v>0</v>
      </c>
      <c r="AC27" s="25">
        <f t="shared" si="7"/>
        <v>0</v>
      </c>
      <c r="AD27" s="24"/>
    </row>
    <row r="28" spans="1:30" x14ac:dyDescent="0.3">
      <c r="A28" s="11" t="s">
        <v>314</v>
      </c>
      <c r="B28" s="12" t="s">
        <v>7</v>
      </c>
      <c r="C28" s="11" t="s">
        <v>313</v>
      </c>
      <c r="D28" s="11" t="s">
        <v>312</v>
      </c>
      <c r="E28" s="6">
        <v>39.482658999999998</v>
      </c>
      <c r="F28" s="6">
        <v>-119.857292</v>
      </c>
      <c r="G28" s="6"/>
      <c r="H28" s="6"/>
      <c r="I28" s="6"/>
      <c r="J28" s="26">
        <f t="shared" si="0"/>
        <v>0</v>
      </c>
      <c r="K28" s="26">
        <f t="shared" si="1"/>
        <v>0</v>
      </c>
      <c r="L28" s="24"/>
      <c r="M28" s="6"/>
      <c r="N28" s="6"/>
      <c r="O28" s="6"/>
      <c r="P28" s="26">
        <f t="shared" si="2"/>
        <v>0</v>
      </c>
      <c r="Q28" s="25">
        <f t="shared" si="3"/>
        <v>0</v>
      </c>
      <c r="R28" s="24"/>
      <c r="S28" s="6"/>
      <c r="T28" s="6"/>
      <c r="U28" s="6"/>
      <c r="V28" s="26">
        <f t="shared" si="4"/>
        <v>0</v>
      </c>
      <c r="W28" s="25">
        <f t="shared" si="5"/>
        <v>0</v>
      </c>
      <c r="X28" s="24"/>
      <c r="Y28" s="6"/>
      <c r="Z28" s="6"/>
      <c r="AA28" s="6"/>
      <c r="AB28" s="26">
        <f t="shared" si="6"/>
        <v>0</v>
      </c>
      <c r="AC28" s="25">
        <f t="shared" si="7"/>
        <v>0</v>
      </c>
      <c r="AD28" s="24"/>
    </row>
    <row r="29" spans="1:30" x14ac:dyDescent="0.3">
      <c r="A29" s="11" t="s">
        <v>311</v>
      </c>
      <c r="B29" s="12" t="s">
        <v>33</v>
      </c>
      <c r="C29" s="11" t="s">
        <v>310</v>
      </c>
      <c r="D29" s="11" t="s">
        <v>309</v>
      </c>
      <c r="E29" s="6">
        <v>39.536676999999997</v>
      </c>
      <c r="F29" s="6">
        <v>-119.847837</v>
      </c>
      <c r="G29" s="6"/>
      <c r="H29" s="6"/>
      <c r="I29" s="6"/>
      <c r="J29" s="26">
        <f t="shared" si="0"/>
        <v>0</v>
      </c>
      <c r="K29" s="26">
        <f t="shared" si="1"/>
        <v>0</v>
      </c>
      <c r="L29" s="24"/>
      <c r="M29" s="6"/>
      <c r="N29" s="6"/>
      <c r="O29" s="6"/>
      <c r="P29" s="26">
        <f t="shared" si="2"/>
        <v>0</v>
      </c>
      <c r="Q29" s="25">
        <f t="shared" si="3"/>
        <v>0</v>
      </c>
      <c r="R29" s="24"/>
      <c r="S29" s="6"/>
      <c r="T29" s="6"/>
      <c r="U29" s="6"/>
      <c r="V29" s="26">
        <f t="shared" si="4"/>
        <v>0</v>
      </c>
      <c r="W29" s="25">
        <f t="shared" si="5"/>
        <v>0</v>
      </c>
      <c r="X29" s="24"/>
      <c r="Y29" s="6"/>
      <c r="Z29" s="6"/>
      <c r="AA29" s="6"/>
      <c r="AB29" s="26">
        <f t="shared" si="6"/>
        <v>0</v>
      </c>
      <c r="AC29" s="25">
        <f t="shared" si="7"/>
        <v>0</v>
      </c>
      <c r="AD29" s="24"/>
    </row>
    <row r="30" spans="1:30" x14ac:dyDescent="0.3">
      <c r="A30" s="11" t="s">
        <v>308</v>
      </c>
      <c r="B30" s="12" t="s">
        <v>33</v>
      </c>
      <c r="C30" s="11" t="s">
        <v>307</v>
      </c>
      <c r="D30" s="11" t="s">
        <v>306</v>
      </c>
      <c r="E30" s="6">
        <v>39.692529</v>
      </c>
      <c r="F30" s="6">
        <v>-119.962734</v>
      </c>
      <c r="G30" s="6"/>
      <c r="H30" s="6"/>
      <c r="I30" s="6"/>
      <c r="J30" s="26">
        <f t="shared" si="0"/>
        <v>0</v>
      </c>
      <c r="K30" s="26">
        <f t="shared" si="1"/>
        <v>0</v>
      </c>
      <c r="L30" s="24"/>
      <c r="M30" s="6"/>
      <c r="N30" s="6"/>
      <c r="O30" s="6"/>
      <c r="P30" s="26">
        <f t="shared" si="2"/>
        <v>0</v>
      </c>
      <c r="Q30" s="25">
        <f t="shared" si="3"/>
        <v>0</v>
      </c>
      <c r="R30" s="24"/>
      <c r="S30" s="6"/>
      <c r="T30" s="6"/>
      <c r="U30" s="6"/>
      <c r="V30" s="26">
        <f t="shared" si="4"/>
        <v>0</v>
      </c>
      <c r="W30" s="25">
        <f t="shared" si="5"/>
        <v>0</v>
      </c>
      <c r="X30" s="24"/>
      <c r="Y30" s="6"/>
      <c r="Z30" s="6"/>
      <c r="AA30" s="6"/>
      <c r="AB30" s="26">
        <f t="shared" si="6"/>
        <v>0</v>
      </c>
      <c r="AC30" s="25">
        <f t="shared" si="7"/>
        <v>0</v>
      </c>
      <c r="AD30" s="24"/>
    </row>
    <row r="31" spans="1:30" x14ac:dyDescent="0.3">
      <c r="A31" s="11" t="s">
        <v>305</v>
      </c>
      <c r="B31" s="12" t="s">
        <v>7</v>
      </c>
      <c r="C31" s="11" t="s">
        <v>304</v>
      </c>
      <c r="D31" s="11" t="s">
        <v>303</v>
      </c>
      <c r="E31" s="6">
        <v>39.509554999999999</v>
      </c>
      <c r="F31" s="6">
        <v>-119.784676</v>
      </c>
      <c r="G31" s="6"/>
      <c r="H31" s="6"/>
      <c r="I31" s="6"/>
      <c r="J31" s="26">
        <f t="shared" si="0"/>
        <v>0</v>
      </c>
      <c r="K31" s="26">
        <f t="shared" si="1"/>
        <v>0</v>
      </c>
      <c r="L31" s="24"/>
      <c r="M31" s="6"/>
      <c r="N31" s="6"/>
      <c r="O31" s="6"/>
      <c r="P31" s="26">
        <f t="shared" si="2"/>
        <v>0</v>
      </c>
      <c r="Q31" s="25">
        <f t="shared" si="3"/>
        <v>0</v>
      </c>
      <c r="R31" s="24"/>
      <c r="S31" s="6"/>
      <c r="T31" s="6"/>
      <c r="U31" s="6"/>
      <c r="V31" s="26">
        <f t="shared" si="4"/>
        <v>0</v>
      </c>
      <c r="W31" s="25">
        <f t="shared" si="5"/>
        <v>0</v>
      </c>
      <c r="X31" s="24"/>
      <c r="Y31" s="6"/>
      <c r="Z31" s="6"/>
      <c r="AA31" s="6"/>
      <c r="AB31" s="26">
        <f t="shared" si="6"/>
        <v>0</v>
      </c>
      <c r="AC31" s="25">
        <f t="shared" si="7"/>
        <v>0</v>
      </c>
      <c r="AD31" s="24"/>
    </row>
    <row r="32" spans="1:30" x14ac:dyDescent="0.3">
      <c r="A32" s="11" t="s">
        <v>302</v>
      </c>
      <c r="B32" s="12" t="s">
        <v>3</v>
      </c>
      <c r="C32" s="11" t="s">
        <v>301</v>
      </c>
      <c r="D32" s="11" t="s">
        <v>300</v>
      </c>
      <c r="E32" s="6">
        <v>39.424326999999998</v>
      </c>
      <c r="F32" s="6">
        <v>-119.714212</v>
      </c>
      <c r="G32" s="6"/>
      <c r="H32" s="6"/>
      <c r="I32" s="6"/>
      <c r="J32" s="26">
        <f t="shared" si="0"/>
        <v>0</v>
      </c>
      <c r="K32" s="26">
        <f t="shared" si="1"/>
        <v>0</v>
      </c>
      <c r="L32" s="24"/>
      <c r="M32" s="6"/>
      <c r="N32" s="6"/>
      <c r="O32" s="6"/>
      <c r="P32" s="26">
        <f t="shared" si="2"/>
        <v>0</v>
      </c>
      <c r="Q32" s="25">
        <f t="shared" si="3"/>
        <v>0</v>
      </c>
      <c r="R32" s="24"/>
      <c r="S32" s="6"/>
      <c r="T32" s="6"/>
      <c r="U32" s="6"/>
      <c r="V32" s="26">
        <f t="shared" si="4"/>
        <v>0</v>
      </c>
      <c r="W32" s="25">
        <f t="shared" si="5"/>
        <v>0</v>
      </c>
      <c r="X32" s="24"/>
      <c r="Y32" s="6"/>
      <c r="Z32" s="6"/>
      <c r="AA32" s="6"/>
      <c r="AB32" s="26">
        <f t="shared" si="6"/>
        <v>0</v>
      </c>
      <c r="AC32" s="25">
        <f t="shared" si="7"/>
        <v>0</v>
      </c>
      <c r="AD32" s="24"/>
    </row>
    <row r="33" spans="1:30" x14ac:dyDescent="0.3">
      <c r="A33" s="11" t="s">
        <v>299</v>
      </c>
      <c r="B33" s="12" t="s">
        <v>40</v>
      </c>
      <c r="C33" s="11" t="s">
        <v>298</v>
      </c>
      <c r="D33" s="11" t="s">
        <v>297</v>
      </c>
      <c r="E33" s="6">
        <v>39.553662500000002</v>
      </c>
      <c r="F33" s="6">
        <v>-119.7969186</v>
      </c>
      <c r="G33" s="6"/>
      <c r="H33" s="6"/>
      <c r="I33" s="6"/>
      <c r="J33" s="26">
        <f t="shared" si="0"/>
        <v>0</v>
      </c>
      <c r="K33" s="26">
        <f t="shared" si="1"/>
        <v>0</v>
      </c>
      <c r="L33" s="24"/>
      <c r="M33" s="6"/>
      <c r="N33" s="6"/>
      <c r="O33" s="6"/>
      <c r="P33" s="26">
        <f t="shared" si="2"/>
        <v>0</v>
      </c>
      <c r="Q33" s="25">
        <f t="shared" si="3"/>
        <v>0</v>
      </c>
      <c r="R33" s="24"/>
      <c r="S33" s="6"/>
      <c r="T33" s="6"/>
      <c r="U33" s="6"/>
      <c r="V33" s="26">
        <f t="shared" si="4"/>
        <v>0</v>
      </c>
      <c r="W33" s="25">
        <f t="shared" si="5"/>
        <v>0</v>
      </c>
      <c r="X33" s="24"/>
      <c r="Y33" s="6"/>
      <c r="Z33" s="6"/>
      <c r="AA33" s="6"/>
      <c r="AB33" s="26">
        <f t="shared" si="6"/>
        <v>0</v>
      </c>
      <c r="AC33" s="25">
        <f t="shared" si="7"/>
        <v>0</v>
      </c>
      <c r="AD33" s="24"/>
    </row>
    <row r="34" spans="1:30" x14ac:dyDescent="0.3">
      <c r="A34" s="11" t="s">
        <v>296</v>
      </c>
      <c r="B34" s="12" t="s">
        <v>33</v>
      </c>
      <c r="C34" s="11" t="s">
        <v>295</v>
      </c>
      <c r="D34" s="11" t="s">
        <v>294</v>
      </c>
      <c r="E34" s="6">
        <v>39.44753</v>
      </c>
      <c r="F34" s="6">
        <v>-119.73512100000001</v>
      </c>
      <c r="G34" s="6"/>
      <c r="H34" s="6"/>
      <c r="I34" s="6"/>
      <c r="J34" s="26">
        <f t="shared" si="0"/>
        <v>0</v>
      </c>
      <c r="K34" s="26">
        <f t="shared" si="1"/>
        <v>0</v>
      </c>
      <c r="L34" s="24"/>
      <c r="M34" s="6"/>
      <c r="N34" s="6"/>
      <c r="O34" s="6"/>
      <c r="P34" s="26">
        <f t="shared" si="2"/>
        <v>0</v>
      </c>
      <c r="Q34" s="25">
        <f t="shared" si="3"/>
        <v>0</v>
      </c>
      <c r="R34" s="24"/>
      <c r="S34" s="6"/>
      <c r="T34" s="6"/>
      <c r="U34" s="6"/>
      <c r="V34" s="26">
        <f t="shared" si="4"/>
        <v>0</v>
      </c>
      <c r="W34" s="25">
        <f t="shared" si="5"/>
        <v>0</v>
      </c>
      <c r="X34" s="24"/>
      <c r="Y34" s="6"/>
      <c r="Z34" s="6"/>
      <c r="AA34" s="6"/>
      <c r="AB34" s="26">
        <f t="shared" si="6"/>
        <v>0</v>
      </c>
      <c r="AC34" s="25">
        <f t="shared" si="7"/>
        <v>0</v>
      </c>
      <c r="AD34" s="24"/>
    </row>
    <row r="35" spans="1:30" x14ac:dyDescent="0.3">
      <c r="A35" s="11" t="s">
        <v>293</v>
      </c>
      <c r="B35" s="12" t="s">
        <v>7</v>
      </c>
      <c r="C35" s="11" t="s">
        <v>292</v>
      </c>
      <c r="D35" s="11" t="s">
        <v>291</v>
      </c>
      <c r="E35" s="6">
        <v>39.653860999999999</v>
      </c>
      <c r="F35" s="6">
        <v>-119.882921</v>
      </c>
      <c r="G35" s="6"/>
      <c r="H35" s="6"/>
      <c r="I35" s="6"/>
      <c r="J35" s="26">
        <f t="shared" si="0"/>
        <v>0</v>
      </c>
      <c r="K35" s="26">
        <f t="shared" si="1"/>
        <v>0</v>
      </c>
      <c r="L35" s="24"/>
      <c r="M35" s="6"/>
      <c r="N35" s="6"/>
      <c r="O35" s="6"/>
      <c r="P35" s="26">
        <f t="shared" si="2"/>
        <v>0</v>
      </c>
      <c r="Q35" s="25">
        <f t="shared" si="3"/>
        <v>0</v>
      </c>
      <c r="R35" s="24"/>
      <c r="S35" s="6"/>
      <c r="T35" s="6"/>
      <c r="U35" s="6"/>
      <c r="V35" s="26">
        <f t="shared" si="4"/>
        <v>0</v>
      </c>
      <c r="W35" s="25">
        <f t="shared" si="5"/>
        <v>0</v>
      </c>
      <c r="X35" s="24"/>
      <c r="Y35" s="6"/>
      <c r="Z35" s="6"/>
      <c r="AA35" s="6"/>
      <c r="AB35" s="26">
        <f t="shared" si="6"/>
        <v>0</v>
      </c>
      <c r="AC35" s="25">
        <f t="shared" si="7"/>
        <v>0</v>
      </c>
      <c r="AD35" s="24"/>
    </row>
    <row r="36" spans="1:30" x14ac:dyDescent="0.3">
      <c r="A36" s="11" t="s">
        <v>290</v>
      </c>
      <c r="B36" s="12" t="s">
        <v>33</v>
      </c>
      <c r="C36" s="11" t="s">
        <v>289</v>
      </c>
      <c r="D36" s="11" t="s">
        <v>288</v>
      </c>
      <c r="E36" s="6">
        <v>39.597341999999998</v>
      </c>
      <c r="F36" s="6">
        <v>-119.77450399999999</v>
      </c>
      <c r="G36" s="6"/>
      <c r="H36" s="6"/>
      <c r="I36" s="6"/>
      <c r="J36" s="26">
        <f t="shared" si="0"/>
        <v>0</v>
      </c>
      <c r="K36" s="26">
        <f t="shared" si="1"/>
        <v>0</v>
      </c>
      <c r="L36" s="24"/>
      <c r="M36" s="6"/>
      <c r="N36" s="6"/>
      <c r="O36" s="6"/>
      <c r="P36" s="26">
        <f t="shared" si="2"/>
        <v>0</v>
      </c>
      <c r="Q36" s="25">
        <f t="shared" si="3"/>
        <v>0</v>
      </c>
      <c r="R36" s="24"/>
      <c r="S36" s="6"/>
      <c r="T36" s="6"/>
      <c r="U36" s="6"/>
      <c r="V36" s="26">
        <f t="shared" si="4"/>
        <v>0</v>
      </c>
      <c r="W36" s="25">
        <f t="shared" si="5"/>
        <v>0</v>
      </c>
      <c r="X36" s="24"/>
      <c r="Y36" s="6"/>
      <c r="Z36" s="6"/>
      <c r="AA36" s="6"/>
      <c r="AB36" s="26">
        <f t="shared" si="6"/>
        <v>0</v>
      </c>
      <c r="AC36" s="25">
        <f t="shared" si="7"/>
        <v>0</v>
      </c>
      <c r="AD36" s="24"/>
    </row>
    <row r="37" spans="1:30" x14ac:dyDescent="0.3">
      <c r="A37" s="11" t="s">
        <v>287</v>
      </c>
      <c r="B37" s="12" t="s">
        <v>7</v>
      </c>
      <c r="C37" s="11" t="s">
        <v>286</v>
      </c>
      <c r="D37" s="11" t="s">
        <v>285</v>
      </c>
      <c r="E37" s="6">
        <v>39.552084999999998</v>
      </c>
      <c r="F37" s="6">
        <v>-119.711112</v>
      </c>
      <c r="G37" s="6"/>
      <c r="H37" s="6"/>
      <c r="I37" s="6"/>
      <c r="J37" s="26">
        <f t="shared" si="0"/>
        <v>0</v>
      </c>
      <c r="K37" s="26">
        <f t="shared" si="1"/>
        <v>0</v>
      </c>
      <c r="L37" s="24"/>
      <c r="M37" s="6"/>
      <c r="N37" s="6"/>
      <c r="O37" s="6"/>
      <c r="P37" s="26">
        <f t="shared" si="2"/>
        <v>0</v>
      </c>
      <c r="Q37" s="25">
        <f t="shared" si="3"/>
        <v>0</v>
      </c>
      <c r="R37" s="24"/>
      <c r="S37" s="6"/>
      <c r="T37" s="6"/>
      <c r="U37" s="6"/>
      <c r="V37" s="26">
        <f t="shared" si="4"/>
        <v>0</v>
      </c>
      <c r="W37" s="25">
        <f t="shared" si="5"/>
        <v>0</v>
      </c>
      <c r="X37" s="24"/>
      <c r="Y37" s="6"/>
      <c r="Z37" s="6"/>
      <c r="AA37" s="6"/>
      <c r="AB37" s="26">
        <f t="shared" si="6"/>
        <v>0</v>
      </c>
      <c r="AC37" s="25">
        <f t="shared" si="7"/>
        <v>0</v>
      </c>
      <c r="AD37" s="24"/>
    </row>
    <row r="38" spans="1:30" x14ac:dyDescent="0.3">
      <c r="A38" s="11" t="s">
        <v>284</v>
      </c>
      <c r="B38" s="12" t="s">
        <v>33</v>
      </c>
      <c r="C38" s="11" t="s">
        <v>283</v>
      </c>
      <c r="D38" s="11" t="s">
        <v>282</v>
      </c>
      <c r="E38" s="6">
        <v>39.540917</v>
      </c>
      <c r="F38" s="6">
        <v>-119.745574</v>
      </c>
      <c r="G38" s="6"/>
      <c r="H38" s="6"/>
      <c r="I38" s="6"/>
      <c r="J38" s="26">
        <f t="shared" si="0"/>
        <v>0</v>
      </c>
      <c r="K38" s="26">
        <f t="shared" si="1"/>
        <v>0</v>
      </c>
      <c r="L38" s="24"/>
      <c r="M38" s="6"/>
      <c r="N38" s="6"/>
      <c r="O38" s="6"/>
      <c r="P38" s="26">
        <f t="shared" si="2"/>
        <v>0</v>
      </c>
      <c r="Q38" s="25">
        <f t="shared" si="3"/>
        <v>0</v>
      </c>
      <c r="R38" s="24"/>
      <c r="S38" s="6"/>
      <c r="T38" s="6"/>
      <c r="U38" s="6"/>
      <c r="V38" s="26">
        <f t="shared" si="4"/>
        <v>0</v>
      </c>
      <c r="W38" s="25">
        <f t="shared" si="5"/>
        <v>0</v>
      </c>
      <c r="X38" s="24"/>
      <c r="Y38" s="6"/>
      <c r="Z38" s="6"/>
      <c r="AA38" s="6"/>
      <c r="AB38" s="26">
        <f t="shared" si="6"/>
        <v>0</v>
      </c>
      <c r="AC38" s="25">
        <f t="shared" si="7"/>
        <v>0</v>
      </c>
      <c r="AD38" s="24"/>
    </row>
    <row r="39" spans="1:30" x14ac:dyDescent="0.3">
      <c r="A39" s="11" t="s">
        <v>281</v>
      </c>
      <c r="B39" s="12" t="s">
        <v>7</v>
      </c>
      <c r="C39" s="11" t="s">
        <v>280</v>
      </c>
      <c r="D39" s="11" t="s">
        <v>279</v>
      </c>
      <c r="E39" s="6">
        <v>39.489761999999999</v>
      </c>
      <c r="F39" s="6">
        <v>-119.75043100000001</v>
      </c>
      <c r="G39" s="6"/>
      <c r="H39" s="6"/>
      <c r="I39" s="6"/>
      <c r="J39" s="26">
        <f t="shared" si="0"/>
        <v>0</v>
      </c>
      <c r="K39" s="26">
        <f t="shared" si="1"/>
        <v>0</v>
      </c>
      <c r="L39" s="24"/>
      <c r="M39" s="6"/>
      <c r="N39" s="6"/>
      <c r="O39" s="6"/>
      <c r="P39" s="26">
        <f t="shared" si="2"/>
        <v>0</v>
      </c>
      <c r="Q39" s="25">
        <f t="shared" si="3"/>
        <v>0</v>
      </c>
      <c r="R39" s="24"/>
      <c r="S39" s="6"/>
      <c r="T39" s="6"/>
      <c r="U39" s="6"/>
      <c r="V39" s="26">
        <f t="shared" si="4"/>
        <v>0</v>
      </c>
      <c r="W39" s="25">
        <f t="shared" si="5"/>
        <v>0</v>
      </c>
      <c r="X39" s="24"/>
      <c r="Y39" s="6"/>
      <c r="Z39" s="6"/>
      <c r="AA39" s="6"/>
      <c r="AB39" s="26">
        <f t="shared" si="6"/>
        <v>0</v>
      </c>
      <c r="AC39" s="25">
        <f t="shared" si="7"/>
        <v>0</v>
      </c>
      <c r="AD39" s="24"/>
    </row>
    <row r="40" spans="1:30" x14ac:dyDescent="0.3">
      <c r="A40" s="11" t="s">
        <v>278</v>
      </c>
      <c r="B40" s="12" t="s">
        <v>7</v>
      </c>
      <c r="C40" s="11" t="s">
        <v>277</v>
      </c>
      <c r="D40" s="11" t="s">
        <v>276</v>
      </c>
      <c r="E40" s="6">
        <v>39.476213999999999</v>
      </c>
      <c r="F40" s="6">
        <v>-119.74432299999999</v>
      </c>
      <c r="G40" s="6"/>
      <c r="H40" s="6"/>
      <c r="I40" s="6"/>
      <c r="J40" s="26">
        <f t="shared" si="0"/>
        <v>0</v>
      </c>
      <c r="K40" s="26">
        <f t="shared" si="1"/>
        <v>0</v>
      </c>
      <c r="L40" s="24"/>
      <c r="M40" s="6"/>
      <c r="N40" s="6"/>
      <c r="O40" s="6"/>
      <c r="P40" s="26">
        <f t="shared" si="2"/>
        <v>0</v>
      </c>
      <c r="Q40" s="25">
        <f t="shared" si="3"/>
        <v>0</v>
      </c>
      <c r="R40" s="24"/>
      <c r="S40" s="6"/>
      <c r="T40" s="6"/>
      <c r="U40" s="6"/>
      <c r="V40" s="26">
        <f t="shared" si="4"/>
        <v>0</v>
      </c>
      <c r="W40" s="25">
        <f t="shared" si="5"/>
        <v>0</v>
      </c>
      <c r="X40" s="24"/>
      <c r="Y40" s="6"/>
      <c r="Z40" s="6"/>
      <c r="AA40" s="6"/>
      <c r="AB40" s="26">
        <f t="shared" si="6"/>
        <v>0</v>
      </c>
      <c r="AC40" s="25">
        <f t="shared" si="7"/>
        <v>0</v>
      </c>
      <c r="AD40" s="24"/>
    </row>
    <row r="41" spans="1:30" x14ac:dyDescent="0.3">
      <c r="A41" s="11" t="s">
        <v>275</v>
      </c>
      <c r="B41" s="12" t="s">
        <v>7</v>
      </c>
      <c r="C41" s="11" t="s">
        <v>274</v>
      </c>
      <c r="D41" s="11" t="s">
        <v>273</v>
      </c>
      <c r="E41" s="6">
        <v>39.440936999999998</v>
      </c>
      <c r="F41" s="6">
        <v>-119.747417</v>
      </c>
      <c r="G41" s="6"/>
      <c r="H41" s="6"/>
      <c r="I41" s="6"/>
      <c r="J41" s="26">
        <f t="shared" si="0"/>
        <v>0</v>
      </c>
      <c r="K41" s="26">
        <f t="shared" si="1"/>
        <v>0</v>
      </c>
      <c r="L41" s="24"/>
      <c r="M41" s="6"/>
      <c r="N41" s="6"/>
      <c r="O41" s="6"/>
      <c r="P41" s="26">
        <f t="shared" si="2"/>
        <v>0</v>
      </c>
      <c r="Q41" s="25">
        <f t="shared" si="3"/>
        <v>0</v>
      </c>
      <c r="R41" s="24"/>
      <c r="S41" s="6"/>
      <c r="T41" s="6"/>
      <c r="U41" s="6"/>
      <c r="V41" s="26">
        <f t="shared" si="4"/>
        <v>0</v>
      </c>
      <c r="W41" s="25">
        <f t="shared" si="5"/>
        <v>0</v>
      </c>
      <c r="X41" s="24"/>
      <c r="Y41" s="6"/>
      <c r="Z41" s="6"/>
      <c r="AA41" s="6"/>
      <c r="AB41" s="26">
        <f t="shared" si="6"/>
        <v>0</v>
      </c>
      <c r="AC41" s="25">
        <f t="shared" si="7"/>
        <v>0</v>
      </c>
      <c r="AD41" s="24"/>
    </row>
    <row r="42" spans="1:30" x14ac:dyDescent="0.3">
      <c r="A42" s="11" t="s">
        <v>272</v>
      </c>
      <c r="B42" s="12" t="s">
        <v>7</v>
      </c>
      <c r="C42" s="11" t="s">
        <v>271</v>
      </c>
      <c r="D42" s="11" t="s">
        <v>270</v>
      </c>
      <c r="E42" s="6">
        <v>39.55536</v>
      </c>
      <c r="F42" s="6">
        <v>-119.748666</v>
      </c>
      <c r="G42" s="6"/>
      <c r="H42" s="6"/>
      <c r="I42" s="6"/>
      <c r="J42" s="26">
        <f t="shared" si="0"/>
        <v>0</v>
      </c>
      <c r="K42" s="26">
        <f t="shared" si="1"/>
        <v>0</v>
      </c>
      <c r="L42" s="24"/>
      <c r="M42" s="6"/>
      <c r="N42" s="6"/>
      <c r="O42" s="6"/>
      <c r="P42" s="26">
        <f t="shared" si="2"/>
        <v>0</v>
      </c>
      <c r="Q42" s="25">
        <f t="shared" si="3"/>
        <v>0</v>
      </c>
      <c r="R42" s="24"/>
      <c r="S42" s="6"/>
      <c r="T42" s="6"/>
      <c r="U42" s="6"/>
      <c r="V42" s="26">
        <f t="shared" si="4"/>
        <v>0</v>
      </c>
      <c r="W42" s="25">
        <f t="shared" si="5"/>
        <v>0</v>
      </c>
      <c r="X42" s="24"/>
      <c r="Y42" s="6"/>
      <c r="Z42" s="6"/>
      <c r="AA42" s="6"/>
      <c r="AB42" s="26">
        <f t="shared" si="6"/>
        <v>0</v>
      </c>
      <c r="AC42" s="25">
        <f t="shared" si="7"/>
        <v>0</v>
      </c>
      <c r="AD42" s="24"/>
    </row>
    <row r="43" spans="1:30" x14ac:dyDescent="0.3">
      <c r="A43" s="11" t="s">
        <v>269</v>
      </c>
      <c r="B43" s="12" t="s">
        <v>7</v>
      </c>
      <c r="C43" s="11" t="s">
        <v>268</v>
      </c>
      <c r="D43" s="11" t="s">
        <v>267</v>
      </c>
      <c r="E43" s="6">
        <v>39.541127000000003</v>
      </c>
      <c r="F43" s="6">
        <v>-119.794352</v>
      </c>
      <c r="G43" s="6"/>
      <c r="H43" s="6"/>
      <c r="I43" s="6"/>
      <c r="J43" s="26">
        <f t="shared" si="0"/>
        <v>0</v>
      </c>
      <c r="K43" s="26">
        <f t="shared" si="1"/>
        <v>0</v>
      </c>
      <c r="L43" s="24"/>
      <c r="M43" s="6"/>
      <c r="N43" s="6"/>
      <c r="O43" s="6"/>
      <c r="P43" s="26">
        <f t="shared" si="2"/>
        <v>0</v>
      </c>
      <c r="Q43" s="25">
        <f t="shared" si="3"/>
        <v>0</v>
      </c>
      <c r="R43" s="24"/>
      <c r="S43" s="6"/>
      <c r="T43" s="6"/>
      <c r="U43" s="6"/>
      <c r="V43" s="26">
        <f t="shared" si="4"/>
        <v>0</v>
      </c>
      <c r="W43" s="25">
        <f t="shared" si="5"/>
        <v>0</v>
      </c>
      <c r="X43" s="24"/>
      <c r="Y43" s="6"/>
      <c r="Z43" s="6"/>
      <c r="AA43" s="6"/>
      <c r="AB43" s="26">
        <f t="shared" si="6"/>
        <v>0</v>
      </c>
      <c r="AC43" s="25">
        <f t="shared" si="7"/>
        <v>0</v>
      </c>
      <c r="AD43" s="24"/>
    </row>
    <row r="44" spans="1:30" x14ac:dyDescent="0.3">
      <c r="A44" s="11" t="s">
        <v>266</v>
      </c>
      <c r="B44" s="12" t="s">
        <v>7</v>
      </c>
      <c r="C44" s="11" t="s">
        <v>265</v>
      </c>
      <c r="D44" s="11" t="s">
        <v>264</v>
      </c>
      <c r="E44" s="6">
        <v>39.547044999999997</v>
      </c>
      <c r="F44" s="6">
        <v>-119.72582</v>
      </c>
      <c r="G44" s="6"/>
      <c r="H44" s="6"/>
      <c r="I44" s="6"/>
      <c r="J44" s="26">
        <f t="shared" si="0"/>
        <v>0</v>
      </c>
      <c r="K44" s="26">
        <f t="shared" si="1"/>
        <v>0</v>
      </c>
      <c r="L44" s="24"/>
      <c r="M44" s="6"/>
      <c r="N44" s="6"/>
      <c r="O44" s="6"/>
      <c r="P44" s="26">
        <f t="shared" si="2"/>
        <v>0</v>
      </c>
      <c r="Q44" s="25">
        <f t="shared" si="3"/>
        <v>0</v>
      </c>
      <c r="R44" s="24"/>
      <c r="S44" s="6"/>
      <c r="T44" s="6"/>
      <c r="U44" s="6"/>
      <c r="V44" s="26">
        <f t="shared" si="4"/>
        <v>0</v>
      </c>
      <c r="W44" s="25">
        <f t="shared" si="5"/>
        <v>0</v>
      </c>
      <c r="X44" s="24"/>
      <c r="Y44" s="6"/>
      <c r="Z44" s="6"/>
      <c r="AA44" s="6"/>
      <c r="AB44" s="26">
        <f t="shared" si="6"/>
        <v>0</v>
      </c>
      <c r="AC44" s="25">
        <f t="shared" si="7"/>
        <v>0</v>
      </c>
      <c r="AD44" s="24"/>
    </row>
    <row r="45" spans="1:30" x14ac:dyDescent="0.3">
      <c r="A45" s="11" t="s">
        <v>263</v>
      </c>
      <c r="B45" s="12" t="s">
        <v>7</v>
      </c>
      <c r="C45" s="11" t="s">
        <v>262</v>
      </c>
      <c r="D45" s="11" t="s">
        <v>261</v>
      </c>
      <c r="E45" s="6">
        <v>39.532758000000001</v>
      </c>
      <c r="F45" s="6">
        <v>-119.84219299999999</v>
      </c>
      <c r="G45" s="6"/>
      <c r="H45" s="6"/>
      <c r="I45" s="6"/>
      <c r="J45" s="26">
        <f t="shared" ref="J45:J76" si="8">(G45*12)+H45+I45</f>
        <v>0</v>
      </c>
      <c r="K45" s="26">
        <f t="shared" ref="K45:K76" si="9">J45*5</f>
        <v>0</v>
      </c>
      <c r="L45" s="24"/>
      <c r="M45" s="6"/>
      <c r="N45" s="6"/>
      <c r="O45" s="6"/>
      <c r="P45" s="26">
        <f t="shared" ref="P45:P76" si="10">(M45*12)+N45+O45</f>
        <v>0</v>
      </c>
      <c r="Q45" s="25">
        <f t="shared" ref="Q45:Q76" si="11">P45*10</f>
        <v>0</v>
      </c>
      <c r="R45" s="24"/>
      <c r="S45" s="6"/>
      <c r="T45" s="6"/>
      <c r="U45" s="6"/>
      <c r="V45" s="26">
        <f t="shared" si="4"/>
        <v>0</v>
      </c>
      <c r="W45" s="25">
        <f t="shared" si="5"/>
        <v>0</v>
      </c>
      <c r="X45" s="24"/>
      <c r="Y45" s="6"/>
      <c r="Z45" s="6"/>
      <c r="AA45" s="6"/>
      <c r="AB45" s="26">
        <f t="shared" si="6"/>
        <v>0</v>
      </c>
      <c r="AC45" s="25">
        <f t="shared" si="7"/>
        <v>0</v>
      </c>
      <c r="AD45" s="24"/>
    </row>
    <row r="46" spans="1:30" x14ac:dyDescent="0.3">
      <c r="A46" s="11" t="s">
        <v>260</v>
      </c>
      <c r="B46" s="12" t="s">
        <v>3</v>
      </c>
      <c r="C46" s="11" t="s">
        <v>259</v>
      </c>
      <c r="D46" s="11" t="s">
        <v>258</v>
      </c>
      <c r="E46" s="6">
        <v>39.387824000000002</v>
      </c>
      <c r="F46" s="6">
        <v>-119.776309</v>
      </c>
      <c r="G46" s="6"/>
      <c r="H46" s="6"/>
      <c r="I46" s="6"/>
      <c r="J46" s="26">
        <f t="shared" si="8"/>
        <v>0</v>
      </c>
      <c r="K46" s="26">
        <f t="shared" si="9"/>
        <v>0</v>
      </c>
      <c r="L46" s="24"/>
      <c r="M46" s="6"/>
      <c r="N46" s="6"/>
      <c r="O46" s="6"/>
      <c r="P46" s="26">
        <f t="shared" si="10"/>
        <v>0</v>
      </c>
      <c r="Q46" s="25">
        <f t="shared" si="11"/>
        <v>0</v>
      </c>
      <c r="R46" s="24"/>
      <c r="S46" s="6"/>
      <c r="T46" s="6"/>
      <c r="U46" s="6"/>
      <c r="V46" s="26">
        <f t="shared" si="4"/>
        <v>0</v>
      </c>
      <c r="W46" s="25">
        <f t="shared" si="5"/>
        <v>0</v>
      </c>
      <c r="X46" s="24"/>
      <c r="Y46" s="6"/>
      <c r="Z46" s="6"/>
      <c r="AA46" s="6"/>
      <c r="AB46" s="26">
        <f t="shared" si="6"/>
        <v>0</v>
      </c>
      <c r="AC46" s="25">
        <f t="shared" si="7"/>
        <v>0</v>
      </c>
      <c r="AD46" s="24"/>
    </row>
    <row r="47" spans="1:30" x14ac:dyDescent="0.3">
      <c r="A47" s="11" t="s">
        <v>257</v>
      </c>
      <c r="B47" s="12" t="s">
        <v>40</v>
      </c>
      <c r="C47" s="11" t="s">
        <v>256</v>
      </c>
      <c r="D47" s="11" t="s">
        <v>255</v>
      </c>
      <c r="E47" s="6">
        <v>39.525444</v>
      </c>
      <c r="F47" s="6">
        <v>-119.70853200000001</v>
      </c>
      <c r="G47" s="6"/>
      <c r="H47" s="6"/>
      <c r="I47" s="6"/>
      <c r="J47" s="26">
        <f t="shared" si="8"/>
        <v>0</v>
      </c>
      <c r="K47" s="26">
        <f t="shared" si="9"/>
        <v>0</v>
      </c>
      <c r="L47" s="24"/>
      <c r="M47" s="6"/>
      <c r="N47" s="6"/>
      <c r="O47" s="6"/>
      <c r="P47" s="26">
        <f t="shared" si="10"/>
        <v>0</v>
      </c>
      <c r="Q47" s="25">
        <f t="shared" si="11"/>
        <v>0</v>
      </c>
      <c r="R47" s="24"/>
      <c r="S47" s="6"/>
      <c r="T47" s="6"/>
      <c r="U47" s="6"/>
      <c r="V47" s="26">
        <f t="shared" si="4"/>
        <v>0</v>
      </c>
      <c r="W47" s="25">
        <f t="shared" si="5"/>
        <v>0</v>
      </c>
      <c r="X47" s="24"/>
      <c r="Y47" s="6"/>
      <c r="Z47" s="6"/>
      <c r="AA47" s="6"/>
      <c r="AB47" s="26">
        <f t="shared" si="6"/>
        <v>0</v>
      </c>
      <c r="AC47" s="25">
        <f t="shared" si="7"/>
        <v>0</v>
      </c>
      <c r="AD47" s="24"/>
    </row>
    <row r="48" spans="1:30" x14ac:dyDescent="0.3">
      <c r="A48" s="11" t="s">
        <v>254</v>
      </c>
      <c r="B48" s="12" t="s">
        <v>40</v>
      </c>
      <c r="C48" s="11" t="s">
        <v>253</v>
      </c>
      <c r="D48" s="11" t="s">
        <v>252</v>
      </c>
      <c r="E48" s="6">
        <v>39.516674000000002</v>
      </c>
      <c r="F48" s="6">
        <v>-119.834796</v>
      </c>
      <c r="G48" s="6"/>
      <c r="H48" s="6"/>
      <c r="I48" s="6"/>
      <c r="J48" s="26">
        <f t="shared" si="8"/>
        <v>0</v>
      </c>
      <c r="K48" s="26">
        <f t="shared" si="9"/>
        <v>0</v>
      </c>
      <c r="L48" s="24"/>
      <c r="M48" s="6"/>
      <c r="N48" s="6"/>
      <c r="O48" s="6"/>
      <c r="P48" s="26">
        <f t="shared" si="10"/>
        <v>0</v>
      </c>
      <c r="Q48" s="25">
        <f t="shared" si="11"/>
        <v>0</v>
      </c>
      <c r="R48" s="24"/>
      <c r="S48" s="6"/>
      <c r="T48" s="6"/>
      <c r="U48" s="6"/>
      <c r="V48" s="26">
        <f t="shared" si="4"/>
        <v>0</v>
      </c>
      <c r="W48" s="25">
        <f t="shared" si="5"/>
        <v>0</v>
      </c>
      <c r="X48" s="24"/>
      <c r="Y48" s="6"/>
      <c r="Z48" s="6"/>
      <c r="AA48" s="6"/>
      <c r="AB48" s="26">
        <f t="shared" si="6"/>
        <v>0</v>
      </c>
      <c r="AC48" s="25">
        <f t="shared" si="7"/>
        <v>0</v>
      </c>
      <c r="AD48" s="24"/>
    </row>
    <row r="49" spans="1:30" x14ac:dyDescent="0.3">
      <c r="A49" s="11" t="s">
        <v>251</v>
      </c>
      <c r="B49" s="12" t="s">
        <v>7</v>
      </c>
      <c r="C49" s="11" t="s">
        <v>250</v>
      </c>
      <c r="D49" s="11" t="s">
        <v>249</v>
      </c>
      <c r="E49" s="6">
        <v>39.680110999999997</v>
      </c>
      <c r="F49" s="6">
        <v>-119.967845</v>
      </c>
      <c r="G49" s="6"/>
      <c r="H49" s="6"/>
      <c r="I49" s="6"/>
      <c r="J49" s="26">
        <f t="shared" si="8"/>
        <v>0</v>
      </c>
      <c r="K49" s="26">
        <f t="shared" si="9"/>
        <v>0</v>
      </c>
      <c r="L49" s="24"/>
      <c r="M49" s="6"/>
      <c r="N49" s="6"/>
      <c r="O49" s="6"/>
      <c r="P49" s="26">
        <f t="shared" si="10"/>
        <v>0</v>
      </c>
      <c r="Q49" s="25">
        <f t="shared" si="11"/>
        <v>0</v>
      </c>
      <c r="R49" s="24"/>
      <c r="S49" s="6"/>
      <c r="T49" s="6"/>
      <c r="U49" s="6"/>
      <c r="V49" s="26">
        <f t="shared" si="4"/>
        <v>0</v>
      </c>
      <c r="W49" s="25">
        <f t="shared" si="5"/>
        <v>0</v>
      </c>
      <c r="X49" s="24"/>
      <c r="Y49" s="6"/>
      <c r="Z49" s="6"/>
      <c r="AA49" s="6"/>
      <c r="AB49" s="26">
        <f t="shared" si="6"/>
        <v>0</v>
      </c>
      <c r="AC49" s="25">
        <f t="shared" si="7"/>
        <v>0</v>
      </c>
      <c r="AD49" s="24"/>
    </row>
    <row r="50" spans="1:30" x14ac:dyDescent="0.3">
      <c r="A50" s="11" t="s">
        <v>248</v>
      </c>
      <c r="B50" s="12" t="s">
        <v>7</v>
      </c>
      <c r="C50" s="11" t="s">
        <v>247</v>
      </c>
      <c r="D50" s="11" t="s">
        <v>246</v>
      </c>
      <c r="E50" s="6">
        <v>39.507013999999998</v>
      </c>
      <c r="F50" s="6">
        <v>-119.86032</v>
      </c>
      <c r="G50" s="6"/>
      <c r="H50" s="6"/>
      <c r="I50" s="6"/>
      <c r="J50" s="26">
        <f t="shared" si="8"/>
        <v>0</v>
      </c>
      <c r="K50" s="26">
        <f t="shared" si="9"/>
        <v>0</v>
      </c>
      <c r="L50" s="24"/>
      <c r="M50" s="6"/>
      <c r="N50" s="6"/>
      <c r="O50" s="6"/>
      <c r="P50" s="26">
        <f t="shared" si="10"/>
        <v>0</v>
      </c>
      <c r="Q50" s="25">
        <f t="shared" si="11"/>
        <v>0</v>
      </c>
      <c r="R50" s="24"/>
      <c r="S50" s="6"/>
      <c r="T50" s="6"/>
      <c r="U50" s="6"/>
      <c r="V50" s="26">
        <f t="shared" si="4"/>
        <v>0</v>
      </c>
      <c r="W50" s="25">
        <f t="shared" si="5"/>
        <v>0</v>
      </c>
      <c r="X50" s="24"/>
      <c r="Y50" s="6"/>
      <c r="Z50" s="6"/>
      <c r="AA50" s="6"/>
      <c r="AB50" s="26">
        <f t="shared" si="6"/>
        <v>0</v>
      </c>
      <c r="AC50" s="25">
        <f t="shared" si="7"/>
        <v>0</v>
      </c>
      <c r="AD50" s="24"/>
    </row>
    <row r="51" spans="1:30" x14ac:dyDescent="0.3">
      <c r="A51" s="11" t="s">
        <v>245</v>
      </c>
      <c r="B51" s="12" t="s">
        <v>7</v>
      </c>
      <c r="C51" s="11" t="s">
        <v>244</v>
      </c>
      <c r="D51" s="11" t="s">
        <v>243</v>
      </c>
      <c r="E51" s="6">
        <v>39.548358</v>
      </c>
      <c r="F51" s="6">
        <v>-119.747445</v>
      </c>
      <c r="G51" s="6"/>
      <c r="H51" s="6"/>
      <c r="I51" s="6"/>
      <c r="J51" s="26">
        <f t="shared" si="8"/>
        <v>0</v>
      </c>
      <c r="K51" s="26">
        <f t="shared" si="9"/>
        <v>0</v>
      </c>
      <c r="L51" s="24"/>
      <c r="M51" s="6"/>
      <c r="N51" s="6"/>
      <c r="O51" s="6"/>
      <c r="P51" s="26">
        <f t="shared" si="10"/>
        <v>0</v>
      </c>
      <c r="Q51" s="25">
        <f t="shared" si="11"/>
        <v>0</v>
      </c>
      <c r="R51" s="24"/>
      <c r="S51" s="6"/>
      <c r="T51" s="6"/>
      <c r="U51" s="6"/>
      <c r="V51" s="26">
        <f t="shared" si="4"/>
        <v>0</v>
      </c>
      <c r="W51" s="25">
        <f t="shared" si="5"/>
        <v>0</v>
      </c>
      <c r="X51" s="24"/>
      <c r="Y51" s="6"/>
      <c r="Z51" s="6"/>
      <c r="AA51" s="6"/>
      <c r="AB51" s="26">
        <f t="shared" si="6"/>
        <v>0</v>
      </c>
      <c r="AC51" s="25">
        <f t="shared" si="7"/>
        <v>0</v>
      </c>
      <c r="AD51" s="24"/>
    </row>
    <row r="52" spans="1:30" x14ac:dyDescent="0.3">
      <c r="A52" s="11" t="s">
        <v>242</v>
      </c>
      <c r="B52" s="12" t="s">
        <v>7</v>
      </c>
      <c r="C52" s="11" t="s">
        <v>241</v>
      </c>
      <c r="D52" s="11" t="s">
        <v>240</v>
      </c>
      <c r="E52" s="6">
        <v>39.63447</v>
      </c>
      <c r="F52" s="6">
        <v>-119.73436</v>
      </c>
      <c r="G52" s="6"/>
      <c r="H52" s="6"/>
      <c r="I52" s="6"/>
      <c r="J52" s="26">
        <f t="shared" si="8"/>
        <v>0</v>
      </c>
      <c r="K52" s="26">
        <f t="shared" si="9"/>
        <v>0</v>
      </c>
      <c r="L52" s="24"/>
      <c r="M52" s="6"/>
      <c r="N52" s="6"/>
      <c r="O52" s="6"/>
      <c r="P52" s="26">
        <f t="shared" si="10"/>
        <v>0</v>
      </c>
      <c r="Q52" s="25">
        <f t="shared" si="11"/>
        <v>0</v>
      </c>
      <c r="R52" s="24"/>
      <c r="S52" s="6"/>
      <c r="T52" s="6"/>
      <c r="U52" s="6"/>
      <c r="V52" s="26">
        <f t="shared" si="4"/>
        <v>0</v>
      </c>
      <c r="W52" s="25">
        <f t="shared" si="5"/>
        <v>0</v>
      </c>
      <c r="X52" s="24"/>
      <c r="Y52" s="6"/>
      <c r="Z52" s="6"/>
      <c r="AA52" s="6"/>
      <c r="AB52" s="26">
        <f t="shared" si="6"/>
        <v>0</v>
      </c>
      <c r="AC52" s="25">
        <f t="shared" si="7"/>
        <v>0</v>
      </c>
      <c r="AD52" s="24"/>
    </row>
    <row r="53" spans="1:30" x14ac:dyDescent="0.3">
      <c r="A53" s="11" t="s">
        <v>239</v>
      </c>
      <c r="B53" s="12" t="s">
        <v>33</v>
      </c>
      <c r="C53" s="11" t="s">
        <v>238</v>
      </c>
      <c r="D53" s="11" t="s">
        <v>237</v>
      </c>
      <c r="E53" s="6">
        <v>39.405679999999997</v>
      </c>
      <c r="F53" s="6">
        <v>-119.790773</v>
      </c>
      <c r="G53" s="6"/>
      <c r="H53" s="6"/>
      <c r="I53" s="6"/>
      <c r="J53" s="26">
        <f t="shared" si="8"/>
        <v>0</v>
      </c>
      <c r="K53" s="26">
        <f t="shared" si="9"/>
        <v>0</v>
      </c>
      <c r="L53" s="24"/>
      <c r="M53" s="6"/>
      <c r="N53" s="6"/>
      <c r="O53" s="6"/>
      <c r="P53" s="26">
        <f t="shared" si="10"/>
        <v>0</v>
      </c>
      <c r="Q53" s="25">
        <f t="shared" si="11"/>
        <v>0</v>
      </c>
      <c r="R53" s="24"/>
      <c r="S53" s="6"/>
      <c r="T53" s="6"/>
      <c r="U53" s="6"/>
      <c r="V53" s="26">
        <f t="shared" si="4"/>
        <v>0</v>
      </c>
      <c r="W53" s="25">
        <f t="shared" si="5"/>
        <v>0</v>
      </c>
      <c r="X53" s="24"/>
      <c r="Y53" s="6"/>
      <c r="Z53" s="6"/>
      <c r="AA53" s="6"/>
      <c r="AB53" s="26">
        <f t="shared" si="6"/>
        <v>0</v>
      </c>
      <c r="AC53" s="25">
        <f t="shared" si="7"/>
        <v>0</v>
      </c>
      <c r="AD53" s="24"/>
    </row>
    <row r="54" spans="1:30" x14ac:dyDescent="0.3">
      <c r="A54" s="11" t="s">
        <v>236</v>
      </c>
      <c r="B54" s="12" t="s">
        <v>7</v>
      </c>
      <c r="C54" s="11" t="s">
        <v>235</v>
      </c>
      <c r="D54" s="11" t="s">
        <v>234</v>
      </c>
      <c r="E54" s="6">
        <v>39.500354999999999</v>
      </c>
      <c r="F54" s="6">
        <v>-119.716858</v>
      </c>
      <c r="G54" s="6"/>
      <c r="H54" s="6"/>
      <c r="I54" s="6"/>
      <c r="J54" s="26">
        <f t="shared" si="8"/>
        <v>0</v>
      </c>
      <c r="K54" s="26">
        <f t="shared" si="9"/>
        <v>0</v>
      </c>
      <c r="L54" s="24"/>
      <c r="M54" s="6"/>
      <c r="N54" s="6"/>
      <c r="O54" s="6"/>
      <c r="P54" s="26">
        <f t="shared" si="10"/>
        <v>0</v>
      </c>
      <c r="Q54" s="25">
        <f t="shared" si="11"/>
        <v>0</v>
      </c>
      <c r="R54" s="24"/>
      <c r="S54" s="6"/>
      <c r="T54" s="6"/>
      <c r="U54" s="6"/>
      <c r="V54" s="26">
        <f t="shared" si="4"/>
        <v>0</v>
      </c>
      <c r="W54" s="25">
        <f t="shared" si="5"/>
        <v>0</v>
      </c>
      <c r="X54" s="24"/>
      <c r="Y54" s="6"/>
      <c r="Z54" s="6"/>
      <c r="AA54" s="6"/>
      <c r="AB54" s="26">
        <f t="shared" si="6"/>
        <v>0</v>
      </c>
      <c r="AC54" s="25">
        <f t="shared" si="7"/>
        <v>0</v>
      </c>
      <c r="AD54" s="24"/>
    </row>
    <row r="55" spans="1:30" x14ac:dyDescent="0.3">
      <c r="A55" s="11" t="s">
        <v>233</v>
      </c>
      <c r="B55" s="12" t="s">
        <v>7</v>
      </c>
      <c r="C55" s="11" t="s">
        <v>232</v>
      </c>
      <c r="D55" s="11" t="s">
        <v>231</v>
      </c>
      <c r="E55" s="6">
        <v>39.469991999999998</v>
      </c>
      <c r="F55" s="6">
        <v>-119.80439200000001</v>
      </c>
      <c r="G55" s="6"/>
      <c r="H55" s="6"/>
      <c r="I55" s="6"/>
      <c r="J55" s="26">
        <f t="shared" si="8"/>
        <v>0</v>
      </c>
      <c r="K55" s="26">
        <f t="shared" si="9"/>
        <v>0</v>
      </c>
      <c r="L55" s="24"/>
      <c r="M55" s="6"/>
      <c r="N55" s="6"/>
      <c r="O55" s="6"/>
      <c r="P55" s="26">
        <f t="shared" si="10"/>
        <v>0</v>
      </c>
      <c r="Q55" s="25">
        <f t="shared" si="11"/>
        <v>0</v>
      </c>
      <c r="R55" s="24"/>
      <c r="S55" s="6"/>
      <c r="T55" s="6"/>
      <c r="U55" s="6"/>
      <c r="V55" s="26">
        <f t="shared" si="4"/>
        <v>0</v>
      </c>
      <c r="W55" s="25">
        <f t="shared" si="5"/>
        <v>0</v>
      </c>
      <c r="X55" s="24"/>
      <c r="Y55" s="6"/>
      <c r="Z55" s="6"/>
      <c r="AA55" s="6"/>
      <c r="AB55" s="26">
        <f t="shared" si="6"/>
        <v>0</v>
      </c>
      <c r="AC55" s="25">
        <f t="shared" si="7"/>
        <v>0</v>
      </c>
      <c r="AD55" s="24"/>
    </row>
    <row r="56" spans="1:30" x14ac:dyDescent="0.3">
      <c r="A56" s="11" t="s">
        <v>230</v>
      </c>
      <c r="B56" s="12" t="s">
        <v>40</v>
      </c>
      <c r="C56" s="11" t="s">
        <v>229</v>
      </c>
      <c r="D56" s="11" t="s">
        <v>228</v>
      </c>
      <c r="E56" s="6">
        <v>39.459204</v>
      </c>
      <c r="F56" s="6">
        <v>-119.78116799999999</v>
      </c>
      <c r="G56" s="6"/>
      <c r="H56" s="6"/>
      <c r="I56" s="6"/>
      <c r="J56" s="26">
        <f t="shared" si="8"/>
        <v>0</v>
      </c>
      <c r="K56" s="26">
        <f t="shared" si="9"/>
        <v>0</v>
      </c>
      <c r="L56" s="24"/>
      <c r="M56" s="6"/>
      <c r="N56" s="6"/>
      <c r="O56" s="6"/>
      <c r="P56" s="26">
        <f t="shared" si="10"/>
        <v>0</v>
      </c>
      <c r="Q56" s="25">
        <f t="shared" si="11"/>
        <v>0</v>
      </c>
      <c r="R56" s="24"/>
      <c r="S56" s="6"/>
      <c r="T56" s="6"/>
      <c r="U56" s="6"/>
      <c r="V56" s="26">
        <f t="shared" si="4"/>
        <v>0</v>
      </c>
      <c r="W56" s="25">
        <f t="shared" si="5"/>
        <v>0</v>
      </c>
      <c r="X56" s="24"/>
      <c r="Y56" s="6"/>
      <c r="Z56" s="6"/>
      <c r="AA56" s="6"/>
      <c r="AB56" s="26">
        <f t="shared" si="6"/>
        <v>0</v>
      </c>
      <c r="AC56" s="25">
        <f t="shared" si="7"/>
        <v>0</v>
      </c>
      <c r="AD56" s="24"/>
    </row>
    <row r="57" spans="1:30" x14ac:dyDescent="0.3">
      <c r="A57" s="11" t="s">
        <v>227</v>
      </c>
      <c r="B57" s="12" t="s">
        <v>3</v>
      </c>
      <c r="C57" s="11" t="s">
        <v>226</v>
      </c>
      <c r="D57" s="11" t="s">
        <v>225</v>
      </c>
      <c r="E57" s="6">
        <v>39.562735699999998</v>
      </c>
      <c r="F57" s="6">
        <v>-119.77381819999999</v>
      </c>
      <c r="G57" s="6"/>
      <c r="H57" s="6"/>
      <c r="I57" s="6"/>
      <c r="J57" s="26">
        <f t="shared" si="8"/>
        <v>0</v>
      </c>
      <c r="K57" s="26">
        <f t="shared" si="9"/>
        <v>0</v>
      </c>
      <c r="L57" s="24"/>
      <c r="M57" s="6"/>
      <c r="N57" s="6"/>
      <c r="O57" s="6"/>
      <c r="P57" s="26">
        <f t="shared" si="10"/>
        <v>0</v>
      </c>
      <c r="Q57" s="25">
        <f t="shared" si="11"/>
        <v>0</v>
      </c>
      <c r="R57" s="24"/>
      <c r="S57" s="6"/>
      <c r="T57" s="6"/>
      <c r="U57" s="6"/>
      <c r="V57" s="26">
        <f t="shared" si="4"/>
        <v>0</v>
      </c>
      <c r="W57" s="25">
        <f t="shared" si="5"/>
        <v>0</v>
      </c>
      <c r="X57" s="24"/>
      <c r="Y57" s="6"/>
      <c r="Z57" s="6"/>
      <c r="AA57" s="6"/>
      <c r="AB57" s="26">
        <f t="shared" si="6"/>
        <v>0</v>
      </c>
      <c r="AC57" s="25">
        <f t="shared" si="7"/>
        <v>0</v>
      </c>
      <c r="AD57" s="24"/>
    </row>
    <row r="58" spans="1:30" x14ac:dyDescent="0.3">
      <c r="A58" s="11" t="s">
        <v>224</v>
      </c>
      <c r="B58" s="12" t="s">
        <v>7</v>
      </c>
      <c r="C58" s="11" t="s">
        <v>223</v>
      </c>
      <c r="D58" s="11" t="s">
        <v>222</v>
      </c>
      <c r="E58" s="6">
        <v>39.406644</v>
      </c>
      <c r="F58" s="6">
        <v>-119.80054800000001</v>
      </c>
      <c r="G58" s="6"/>
      <c r="H58" s="6"/>
      <c r="I58" s="6"/>
      <c r="J58" s="26">
        <f t="shared" si="8"/>
        <v>0</v>
      </c>
      <c r="K58" s="26">
        <f t="shared" si="9"/>
        <v>0</v>
      </c>
      <c r="L58" s="24"/>
      <c r="M58" s="6"/>
      <c r="N58" s="6"/>
      <c r="O58" s="6"/>
      <c r="P58" s="26">
        <f t="shared" si="10"/>
        <v>0</v>
      </c>
      <c r="Q58" s="25">
        <f t="shared" si="11"/>
        <v>0</v>
      </c>
      <c r="R58" s="24"/>
      <c r="S58" s="6"/>
      <c r="T58" s="6"/>
      <c r="U58" s="6"/>
      <c r="V58" s="26">
        <f t="shared" si="4"/>
        <v>0</v>
      </c>
      <c r="W58" s="25">
        <f t="shared" si="5"/>
        <v>0</v>
      </c>
      <c r="X58" s="24"/>
      <c r="Y58" s="6"/>
      <c r="Z58" s="6"/>
      <c r="AA58" s="6"/>
      <c r="AB58" s="26">
        <f t="shared" si="6"/>
        <v>0</v>
      </c>
      <c r="AC58" s="25">
        <f t="shared" si="7"/>
        <v>0</v>
      </c>
      <c r="AD58" s="24"/>
    </row>
    <row r="59" spans="1:30" x14ac:dyDescent="0.3">
      <c r="A59" s="11" t="s">
        <v>221</v>
      </c>
      <c r="B59" s="12" t="s">
        <v>7</v>
      </c>
      <c r="C59" s="11" t="s">
        <v>220</v>
      </c>
      <c r="D59" s="11" t="s">
        <v>219</v>
      </c>
      <c r="E59" s="6">
        <v>39.511285000000001</v>
      </c>
      <c r="F59" s="6">
        <v>-119.83639700000001</v>
      </c>
      <c r="G59" s="6"/>
      <c r="H59" s="6"/>
      <c r="I59" s="6"/>
      <c r="J59" s="26">
        <f t="shared" si="8"/>
        <v>0</v>
      </c>
      <c r="K59" s="26">
        <f t="shared" si="9"/>
        <v>0</v>
      </c>
      <c r="L59" s="24"/>
      <c r="M59" s="6"/>
      <c r="N59" s="6"/>
      <c r="O59" s="6"/>
      <c r="P59" s="26">
        <f t="shared" si="10"/>
        <v>0</v>
      </c>
      <c r="Q59" s="25">
        <f t="shared" si="11"/>
        <v>0</v>
      </c>
      <c r="R59" s="24"/>
      <c r="S59" s="6"/>
      <c r="T59" s="6"/>
      <c r="U59" s="6"/>
      <c r="V59" s="26">
        <f t="shared" si="4"/>
        <v>0</v>
      </c>
      <c r="W59" s="25">
        <f t="shared" si="5"/>
        <v>0</v>
      </c>
      <c r="X59" s="24"/>
      <c r="Y59" s="6"/>
      <c r="Z59" s="6"/>
      <c r="AA59" s="6"/>
      <c r="AB59" s="26">
        <f t="shared" si="6"/>
        <v>0</v>
      </c>
      <c r="AC59" s="25">
        <f t="shared" si="7"/>
        <v>0</v>
      </c>
      <c r="AD59" s="24"/>
    </row>
    <row r="60" spans="1:30" x14ac:dyDescent="0.3">
      <c r="A60" s="11" t="s">
        <v>218</v>
      </c>
      <c r="B60" s="12" t="s">
        <v>7</v>
      </c>
      <c r="C60" s="11" t="s">
        <v>217</v>
      </c>
      <c r="D60" s="11" t="s">
        <v>216</v>
      </c>
      <c r="E60" s="6">
        <v>39.252223000000001</v>
      </c>
      <c r="F60" s="6">
        <v>-119.950294</v>
      </c>
      <c r="G60" s="6"/>
      <c r="H60" s="6"/>
      <c r="I60" s="6"/>
      <c r="J60" s="26">
        <f t="shared" si="8"/>
        <v>0</v>
      </c>
      <c r="K60" s="26">
        <f t="shared" si="9"/>
        <v>0</v>
      </c>
      <c r="L60" s="24"/>
      <c r="M60" s="6"/>
      <c r="N60" s="6"/>
      <c r="O60" s="6"/>
      <c r="P60" s="26">
        <f t="shared" si="10"/>
        <v>0</v>
      </c>
      <c r="Q60" s="25">
        <f t="shared" si="11"/>
        <v>0</v>
      </c>
      <c r="R60" s="24"/>
      <c r="S60" s="6"/>
      <c r="T60" s="6"/>
      <c r="U60" s="6"/>
      <c r="V60" s="26">
        <f t="shared" si="4"/>
        <v>0</v>
      </c>
      <c r="W60" s="25">
        <f t="shared" si="5"/>
        <v>0</v>
      </c>
      <c r="X60" s="24"/>
      <c r="Y60" s="6"/>
      <c r="Z60" s="6"/>
      <c r="AA60" s="6"/>
      <c r="AB60" s="26">
        <f t="shared" si="6"/>
        <v>0</v>
      </c>
      <c r="AC60" s="25">
        <f t="shared" si="7"/>
        <v>0</v>
      </c>
      <c r="AD60" s="24"/>
    </row>
    <row r="61" spans="1:30" x14ac:dyDescent="0.3">
      <c r="A61" s="11" t="s">
        <v>215</v>
      </c>
      <c r="B61" s="12" t="s">
        <v>3</v>
      </c>
      <c r="C61" s="11" t="s">
        <v>214</v>
      </c>
      <c r="D61" s="11" t="s">
        <v>213</v>
      </c>
      <c r="E61" s="6">
        <v>39.255156999999997</v>
      </c>
      <c r="F61" s="6">
        <v>-119.95248599999999</v>
      </c>
      <c r="G61" s="6"/>
      <c r="H61" s="6"/>
      <c r="I61" s="6"/>
      <c r="J61" s="26">
        <f t="shared" si="8"/>
        <v>0</v>
      </c>
      <c r="K61" s="26">
        <f t="shared" si="9"/>
        <v>0</v>
      </c>
      <c r="L61" s="24"/>
      <c r="M61" s="6"/>
      <c r="N61" s="6"/>
      <c r="O61" s="6"/>
      <c r="P61" s="26">
        <f t="shared" si="10"/>
        <v>0</v>
      </c>
      <c r="Q61" s="25">
        <f t="shared" si="11"/>
        <v>0</v>
      </c>
      <c r="R61" s="24"/>
      <c r="S61" s="6"/>
      <c r="T61" s="6"/>
      <c r="U61" s="6"/>
      <c r="V61" s="26">
        <f t="shared" si="4"/>
        <v>0</v>
      </c>
      <c r="W61" s="25">
        <f t="shared" si="5"/>
        <v>0</v>
      </c>
      <c r="X61" s="24"/>
      <c r="Y61" s="6"/>
      <c r="Z61" s="6"/>
      <c r="AA61" s="6"/>
      <c r="AB61" s="26">
        <f t="shared" si="6"/>
        <v>0</v>
      </c>
      <c r="AC61" s="25">
        <f t="shared" si="7"/>
        <v>0</v>
      </c>
      <c r="AD61" s="24"/>
    </row>
    <row r="62" spans="1:30" x14ac:dyDescent="0.3">
      <c r="A62" s="11" t="s">
        <v>212</v>
      </c>
      <c r="B62" s="12" t="s">
        <v>33</v>
      </c>
      <c r="C62" s="11" t="s">
        <v>211</v>
      </c>
      <c r="D62" s="11" t="s">
        <v>210</v>
      </c>
      <c r="E62" s="6">
        <v>39.246873999999998</v>
      </c>
      <c r="F62" s="6">
        <v>-119.94696500000001</v>
      </c>
      <c r="G62" s="6"/>
      <c r="H62" s="6"/>
      <c r="I62" s="6"/>
      <c r="J62" s="26">
        <f t="shared" si="8"/>
        <v>0</v>
      </c>
      <c r="K62" s="26">
        <f t="shared" si="9"/>
        <v>0</v>
      </c>
      <c r="L62" s="24"/>
      <c r="M62" s="6"/>
      <c r="N62" s="6"/>
      <c r="O62" s="6"/>
      <c r="P62" s="26">
        <f t="shared" si="10"/>
        <v>0</v>
      </c>
      <c r="Q62" s="25">
        <f t="shared" si="11"/>
        <v>0</v>
      </c>
      <c r="R62" s="24"/>
      <c r="S62" s="6"/>
      <c r="T62" s="6"/>
      <c r="U62" s="6"/>
      <c r="V62" s="26">
        <f t="shared" si="4"/>
        <v>0</v>
      </c>
      <c r="W62" s="25">
        <f t="shared" si="5"/>
        <v>0</v>
      </c>
      <c r="X62" s="24"/>
      <c r="Y62" s="6"/>
      <c r="Z62" s="6"/>
      <c r="AA62" s="6"/>
      <c r="AB62" s="26">
        <f t="shared" si="6"/>
        <v>0</v>
      </c>
      <c r="AC62" s="25">
        <f t="shared" si="7"/>
        <v>0</v>
      </c>
      <c r="AD62" s="24"/>
    </row>
    <row r="63" spans="1:30" x14ac:dyDescent="0.3">
      <c r="A63" s="11" t="s">
        <v>209</v>
      </c>
      <c r="B63" s="12" t="s">
        <v>3</v>
      </c>
      <c r="C63" s="11" t="s">
        <v>208</v>
      </c>
      <c r="D63" s="11" t="s">
        <v>207</v>
      </c>
      <c r="E63" s="6">
        <v>39.525314000000002</v>
      </c>
      <c r="F63" s="6">
        <v>-119.823159</v>
      </c>
      <c r="G63" s="6"/>
      <c r="H63" s="6"/>
      <c r="I63" s="6"/>
      <c r="J63" s="26">
        <f t="shared" si="8"/>
        <v>0</v>
      </c>
      <c r="K63" s="26">
        <f t="shared" si="9"/>
        <v>0</v>
      </c>
      <c r="L63" s="24"/>
      <c r="M63" s="6"/>
      <c r="N63" s="6"/>
      <c r="O63" s="6"/>
      <c r="P63" s="26">
        <f t="shared" si="10"/>
        <v>0</v>
      </c>
      <c r="Q63" s="25">
        <f t="shared" si="11"/>
        <v>0</v>
      </c>
      <c r="R63" s="24"/>
      <c r="S63" s="6"/>
      <c r="T63" s="6"/>
      <c r="U63" s="6"/>
      <c r="V63" s="26">
        <f t="shared" si="4"/>
        <v>0</v>
      </c>
      <c r="W63" s="25">
        <f t="shared" si="5"/>
        <v>0</v>
      </c>
      <c r="X63" s="24"/>
      <c r="Y63" s="6"/>
      <c r="Z63" s="6"/>
      <c r="AA63" s="6"/>
      <c r="AB63" s="26">
        <f t="shared" si="6"/>
        <v>0</v>
      </c>
      <c r="AC63" s="25">
        <f t="shared" si="7"/>
        <v>0</v>
      </c>
      <c r="AD63" s="24"/>
    </row>
    <row r="64" spans="1:30" x14ac:dyDescent="0.3">
      <c r="A64" s="11" t="s">
        <v>206</v>
      </c>
      <c r="B64" s="12" t="s">
        <v>7</v>
      </c>
      <c r="C64" s="11" t="s">
        <v>205</v>
      </c>
      <c r="D64" s="11" t="s">
        <v>204</v>
      </c>
      <c r="E64" s="6">
        <v>39.749814000000001</v>
      </c>
      <c r="F64" s="6">
        <v>-119.93898299999999</v>
      </c>
      <c r="G64" s="6"/>
      <c r="H64" s="6"/>
      <c r="I64" s="6"/>
      <c r="J64" s="26">
        <f t="shared" si="8"/>
        <v>0</v>
      </c>
      <c r="K64" s="26">
        <f t="shared" si="9"/>
        <v>0</v>
      </c>
      <c r="L64" s="24"/>
      <c r="M64" s="6"/>
      <c r="N64" s="6"/>
      <c r="O64" s="6"/>
      <c r="P64" s="26">
        <f t="shared" si="10"/>
        <v>0</v>
      </c>
      <c r="Q64" s="25">
        <f t="shared" si="11"/>
        <v>0</v>
      </c>
      <c r="R64" s="24"/>
      <c r="S64" s="6"/>
      <c r="T64" s="6"/>
      <c r="U64" s="6"/>
      <c r="V64" s="26">
        <f t="shared" si="4"/>
        <v>0</v>
      </c>
      <c r="W64" s="25">
        <f t="shared" si="5"/>
        <v>0</v>
      </c>
      <c r="X64" s="24"/>
      <c r="Y64" s="6"/>
      <c r="Z64" s="6"/>
      <c r="AA64" s="6"/>
      <c r="AB64" s="26">
        <f t="shared" si="6"/>
        <v>0</v>
      </c>
      <c r="AC64" s="25">
        <f t="shared" si="7"/>
        <v>0</v>
      </c>
      <c r="AD64" s="24"/>
    </row>
    <row r="65" spans="1:30" x14ac:dyDescent="0.3">
      <c r="A65" s="11" t="s">
        <v>203</v>
      </c>
      <c r="B65" s="12" t="s">
        <v>40</v>
      </c>
      <c r="C65" s="11" t="s">
        <v>202</v>
      </c>
      <c r="D65" s="11" t="s">
        <v>201</v>
      </c>
      <c r="E65" s="6">
        <v>39.570511400000001</v>
      </c>
      <c r="F65" s="6">
        <v>-119.8108594</v>
      </c>
      <c r="G65" s="6"/>
      <c r="H65" s="6"/>
      <c r="I65" s="6"/>
      <c r="J65" s="26">
        <f t="shared" si="8"/>
        <v>0</v>
      </c>
      <c r="K65" s="26">
        <f t="shared" si="9"/>
        <v>0</v>
      </c>
      <c r="L65" s="24"/>
      <c r="M65" s="6"/>
      <c r="N65" s="6"/>
      <c r="O65" s="6"/>
      <c r="P65" s="26">
        <f t="shared" si="10"/>
        <v>0</v>
      </c>
      <c r="Q65" s="25">
        <f t="shared" si="11"/>
        <v>0</v>
      </c>
      <c r="R65" s="24"/>
      <c r="S65" s="6"/>
      <c r="T65" s="6"/>
      <c r="U65" s="6"/>
      <c r="V65" s="26">
        <f t="shared" si="4"/>
        <v>0</v>
      </c>
      <c r="W65" s="25">
        <f t="shared" si="5"/>
        <v>0</v>
      </c>
      <c r="X65" s="24"/>
      <c r="Y65" s="6"/>
      <c r="Z65" s="6"/>
      <c r="AA65" s="6"/>
      <c r="AB65" s="26">
        <f t="shared" si="6"/>
        <v>0</v>
      </c>
      <c r="AC65" s="25">
        <f t="shared" si="7"/>
        <v>0</v>
      </c>
      <c r="AD65" s="24"/>
    </row>
    <row r="66" spans="1:30" x14ac:dyDescent="0.3">
      <c r="A66" s="11" t="s">
        <v>200</v>
      </c>
      <c r="B66" s="12" t="s">
        <v>7</v>
      </c>
      <c r="C66" s="11" t="s">
        <v>199</v>
      </c>
      <c r="D66" s="11" t="s">
        <v>198</v>
      </c>
      <c r="E66" s="6">
        <v>39.561419000000001</v>
      </c>
      <c r="F66" s="6">
        <v>-119.74170700000001</v>
      </c>
      <c r="G66" s="6"/>
      <c r="H66" s="6"/>
      <c r="I66" s="6"/>
      <c r="J66" s="26">
        <f t="shared" si="8"/>
        <v>0</v>
      </c>
      <c r="K66" s="26">
        <f t="shared" si="9"/>
        <v>0</v>
      </c>
      <c r="L66" s="24"/>
      <c r="M66" s="6"/>
      <c r="N66" s="6"/>
      <c r="O66" s="6"/>
      <c r="P66" s="26">
        <f t="shared" si="10"/>
        <v>0</v>
      </c>
      <c r="Q66" s="25">
        <f t="shared" si="11"/>
        <v>0</v>
      </c>
      <c r="R66" s="24"/>
      <c r="S66" s="6"/>
      <c r="T66" s="6"/>
      <c r="U66" s="6"/>
      <c r="V66" s="26">
        <f t="shared" si="4"/>
        <v>0</v>
      </c>
      <c r="W66" s="25">
        <f t="shared" si="5"/>
        <v>0</v>
      </c>
      <c r="X66" s="24"/>
      <c r="Y66" s="6"/>
      <c r="Z66" s="6"/>
      <c r="AA66" s="6"/>
      <c r="AB66" s="26">
        <f t="shared" si="6"/>
        <v>0</v>
      </c>
      <c r="AC66" s="25">
        <f t="shared" si="7"/>
        <v>0</v>
      </c>
      <c r="AD66" s="24"/>
    </row>
    <row r="67" spans="1:30" x14ac:dyDescent="0.3">
      <c r="A67" s="11" t="s">
        <v>197</v>
      </c>
      <c r="B67" s="12" t="s">
        <v>7</v>
      </c>
      <c r="C67" s="11" t="s">
        <v>196</v>
      </c>
      <c r="D67" s="11" t="s">
        <v>195</v>
      </c>
      <c r="E67" s="6">
        <v>39.418969199999999</v>
      </c>
      <c r="F67" s="6">
        <v>-119.7273627</v>
      </c>
      <c r="G67" s="6"/>
      <c r="H67" s="6"/>
      <c r="I67" s="6"/>
      <c r="J67" s="26">
        <f t="shared" si="8"/>
        <v>0</v>
      </c>
      <c r="K67" s="26">
        <f t="shared" si="9"/>
        <v>0</v>
      </c>
      <c r="L67" s="24"/>
      <c r="M67" s="6"/>
      <c r="N67" s="6"/>
      <c r="O67" s="6"/>
      <c r="P67" s="26">
        <f t="shared" si="10"/>
        <v>0</v>
      </c>
      <c r="Q67" s="25">
        <f t="shared" si="11"/>
        <v>0</v>
      </c>
      <c r="R67" s="24"/>
      <c r="S67" s="6"/>
      <c r="T67" s="6"/>
      <c r="U67" s="6"/>
      <c r="V67" s="26">
        <f t="shared" si="4"/>
        <v>0</v>
      </c>
      <c r="W67" s="25">
        <f t="shared" si="5"/>
        <v>0</v>
      </c>
      <c r="X67" s="24"/>
      <c r="Y67" s="6"/>
      <c r="Z67" s="6"/>
      <c r="AA67" s="6"/>
      <c r="AB67" s="26">
        <f t="shared" si="6"/>
        <v>0</v>
      </c>
      <c r="AC67" s="25">
        <f t="shared" si="7"/>
        <v>0</v>
      </c>
      <c r="AD67" s="24"/>
    </row>
    <row r="68" spans="1:30" x14ac:dyDescent="0.3">
      <c r="A68" s="11" t="s">
        <v>194</v>
      </c>
      <c r="B68" s="12" t="s">
        <v>7</v>
      </c>
      <c r="C68" s="11" t="s">
        <v>193</v>
      </c>
      <c r="D68" s="11" t="s">
        <v>192</v>
      </c>
      <c r="E68" s="6">
        <v>39.538589999999999</v>
      </c>
      <c r="F68" s="6">
        <v>-119.76988299999999</v>
      </c>
      <c r="G68" s="6"/>
      <c r="H68" s="6"/>
      <c r="I68" s="6"/>
      <c r="J68" s="26">
        <f t="shared" si="8"/>
        <v>0</v>
      </c>
      <c r="K68" s="26">
        <f t="shared" si="9"/>
        <v>0</v>
      </c>
      <c r="L68" s="24"/>
      <c r="M68" s="6"/>
      <c r="N68" s="6"/>
      <c r="O68" s="6"/>
      <c r="P68" s="26">
        <f t="shared" si="10"/>
        <v>0</v>
      </c>
      <c r="Q68" s="25">
        <f t="shared" si="11"/>
        <v>0</v>
      </c>
      <c r="R68" s="24"/>
      <c r="S68" s="6"/>
      <c r="T68" s="6"/>
      <c r="U68" s="6"/>
      <c r="V68" s="26">
        <f t="shared" si="4"/>
        <v>0</v>
      </c>
      <c r="W68" s="25">
        <f t="shared" si="5"/>
        <v>0</v>
      </c>
      <c r="X68" s="24"/>
      <c r="Y68" s="6"/>
      <c r="Z68" s="6"/>
      <c r="AA68" s="6"/>
      <c r="AB68" s="26">
        <f t="shared" si="6"/>
        <v>0</v>
      </c>
      <c r="AC68" s="25">
        <f t="shared" si="7"/>
        <v>0</v>
      </c>
      <c r="AD68" s="24"/>
    </row>
    <row r="69" spans="1:30" x14ac:dyDescent="0.3">
      <c r="A69" s="11" t="s">
        <v>191</v>
      </c>
      <c r="B69" s="12" t="s">
        <v>7</v>
      </c>
      <c r="C69" s="11" t="s">
        <v>190</v>
      </c>
      <c r="D69" s="11" t="s">
        <v>189</v>
      </c>
      <c r="E69" s="6">
        <v>39.546109000000001</v>
      </c>
      <c r="F69" s="6">
        <v>-119.808986</v>
      </c>
      <c r="G69" s="6"/>
      <c r="H69" s="6"/>
      <c r="I69" s="6"/>
      <c r="J69" s="26">
        <f t="shared" si="8"/>
        <v>0</v>
      </c>
      <c r="K69" s="26">
        <f t="shared" si="9"/>
        <v>0</v>
      </c>
      <c r="L69" s="24"/>
      <c r="M69" s="6"/>
      <c r="N69" s="6"/>
      <c r="O69" s="6"/>
      <c r="P69" s="26">
        <f t="shared" si="10"/>
        <v>0</v>
      </c>
      <c r="Q69" s="25">
        <f t="shared" si="11"/>
        <v>0</v>
      </c>
      <c r="R69" s="24"/>
      <c r="S69" s="6"/>
      <c r="T69" s="6"/>
      <c r="U69" s="6"/>
      <c r="V69" s="26">
        <f t="shared" si="4"/>
        <v>0</v>
      </c>
      <c r="W69" s="25">
        <f t="shared" si="5"/>
        <v>0</v>
      </c>
      <c r="X69" s="24"/>
      <c r="Y69" s="6"/>
      <c r="Z69" s="6"/>
      <c r="AA69" s="6"/>
      <c r="AB69" s="26">
        <f t="shared" si="6"/>
        <v>0</v>
      </c>
      <c r="AC69" s="25">
        <f t="shared" si="7"/>
        <v>0</v>
      </c>
      <c r="AD69" s="24"/>
    </row>
    <row r="70" spans="1:30" x14ac:dyDescent="0.3">
      <c r="A70" s="11" t="s">
        <v>188</v>
      </c>
      <c r="B70" s="12" t="s">
        <v>7</v>
      </c>
      <c r="C70" s="11" t="s">
        <v>187</v>
      </c>
      <c r="D70" s="11" t="s">
        <v>186</v>
      </c>
      <c r="E70" s="6">
        <v>39.645316999999999</v>
      </c>
      <c r="F70" s="6">
        <v>-119.838531</v>
      </c>
      <c r="G70" s="6"/>
      <c r="H70" s="6"/>
      <c r="I70" s="6"/>
      <c r="J70" s="26">
        <f t="shared" si="8"/>
        <v>0</v>
      </c>
      <c r="K70" s="26">
        <f t="shared" si="9"/>
        <v>0</v>
      </c>
      <c r="L70" s="24"/>
      <c r="M70" s="6"/>
      <c r="N70" s="6"/>
      <c r="O70" s="6"/>
      <c r="P70" s="26">
        <f t="shared" si="10"/>
        <v>0</v>
      </c>
      <c r="Q70" s="25">
        <f t="shared" si="11"/>
        <v>0</v>
      </c>
      <c r="R70" s="24"/>
      <c r="S70" s="6"/>
      <c r="T70" s="6"/>
      <c r="U70" s="6"/>
      <c r="V70" s="26">
        <f t="shared" si="4"/>
        <v>0</v>
      </c>
      <c r="W70" s="25">
        <f t="shared" si="5"/>
        <v>0</v>
      </c>
      <c r="X70" s="24"/>
      <c r="Y70" s="6"/>
      <c r="Z70" s="6"/>
      <c r="AA70" s="6"/>
      <c r="AB70" s="26">
        <f t="shared" si="6"/>
        <v>0</v>
      </c>
      <c r="AC70" s="25">
        <f t="shared" si="7"/>
        <v>0</v>
      </c>
      <c r="AD70" s="24"/>
    </row>
    <row r="71" spans="1:30" x14ac:dyDescent="0.3">
      <c r="A71" s="11" t="s">
        <v>185</v>
      </c>
      <c r="B71" s="12" t="s">
        <v>7</v>
      </c>
      <c r="C71" s="11" t="s">
        <v>184</v>
      </c>
      <c r="D71" s="11" t="s">
        <v>183</v>
      </c>
      <c r="E71" s="6">
        <v>39.427475000000001</v>
      </c>
      <c r="F71" s="6">
        <v>-119.775728</v>
      </c>
      <c r="G71" s="6"/>
      <c r="H71" s="6"/>
      <c r="I71" s="6"/>
      <c r="J71" s="26">
        <f t="shared" si="8"/>
        <v>0</v>
      </c>
      <c r="K71" s="26">
        <f t="shared" si="9"/>
        <v>0</v>
      </c>
      <c r="L71" s="24"/>
      <c r="M71" s="6"/>
      <c r="N71" s="6"/>
      <c r="O71" s="6"/>
      <c r="P71" s="26">
        <f t="shared" si="10"/>
        <v>0</v>
      </c>
      <c r="Q71" s="25">
        <f t="shared" si="11"/>
        <v>0</v>
      </c>
      <c r="R71" s="24"/>
      <c r="S71" s="6"/>
      <c r="T71" s="6"/>
      <c r="U71" s="6"/>
      <c r="V71" s="26">
        <f t="shared" si="4"/>
        <v>0</v>
      </c>
      <c r="W71" s="25">
        <f t="shared" si="5"/>
        <v>0</v>
      </c>
      <c r="X71" s="24"/>
      <c r="Y71" s="6"/>
      <c r="Z71" s="6"/>
      <c r="AA71" s="6"/>
      <c r="AB71" s="26">
        <f t="shared" si="6"/>
        <v>0</v>
      </c>
      <c r="AC71" s="25">
        <f t="shared" si="7"/>
        <v>0</v>
      </c>
      <c r="AD71" s="24"/>
    </row>
    <row r="72" spans="1:30" x14ac:dyDescent="0.3">
      <c r="A72" s="11" t="s">
        <v>182</v>
      </c>
      <c r="B72" s="12" t="s">
        <v>7</v>
      </c>
      <c r="C72" s="11" t="s">
        <v>181</v>
      </c>
      <c r="D72" s="11" t="s">
        <v>180</v>
      </c>
      <c r="E72" s="6">
        <v>39.538060000000002</v>
      </c>
      <c r="F72" s="6">
        <v>-119.745858</v>
      </c>
      <c r="G72" s="6"/>
      <c r="H72" s="6"/>
      <c r="I72" s="6"/>
      <c r="J72" s="26">
        <f t="shared" si="8"/>
        <v>0</v>
      </c>
      <c r="K72" s="26">
        <f t="shared" si="9"/>
        <v>0</v>
      </c>
      <c r="L72" s="24"/>
      <c r="M72" s="6"/>
      <c r="N72" s="6"/>
      <c r="O72" s="6"/>
      <c r="P72" s="26">
        <f t="shared" si="10"/>
        <v>0</v>
      </c>
      <c r="Q72" s="25">
        <f t="shared" si="11"/>
        <v>0</v>
      </c>
      <c r="R72" s="24"/>
      <c r="S72" s="6"/>
      <c r="T72" s="6"/>
      <c r="U72" s="6"/>
      <c r="V72" s="26">
        <f t="shared" si="4"/>
        <v>0</v>
      </c>
      <c r="W72" s="25">
        <f t="shared" si="5"/>
        <v>0</v>
      </c>
      <c r="X72" s="24"/>
      <c r="Y72" s="6"/>
      <c r="Z72" s="6"/>
      <c r="AA72" s="6"/>
      <c r="AB72" s="26">
        <f t="shared" si="6"/>
        <v>0</v>
      </c>
      <c r="AC72" s="25">
        <f t="shared" si="7"/>
        <v>0</v>
      </c>
      <c r="AD72" s="24"/>
    </row>
    <row r="73" spans="1:30" x14ac:dyDescent="0.3">
      <c r="A73" s="11" t="s">
        <v>179</v>
      </c>
      <c r="B73" s="12" t="s">
        <v>7</v>
      </c>
      <c r="C73" s="11" t="s">
        <v>178</v>
      </c>
      <c r="D73" s="11" t="s">
        <v>177</v>
      </c>
      <c r="E73" s="6">
        <v>39.503238000000003</v>
      </c>
      <c r="F73" s="6">
        <v>-119.79281400000001</v>
      </c>
      <c r="G73" s="6"/>
      <c r="H73" s="6"/>
      <c r="I73" s="6"/>
      <c r="J73" s="26">
        <f t="shared" si="8"/>
        <v>0</v>
      </c>
      <c r="K73" s="26">
        <f t="shared" si="9"/>
        <v>0</v>
      </c>
      <c r="L73" s="24"/>
      <c r="M73" s="6"/>
      <c r="N73" s="6"/>
      <c r="O73" s="6"/>
      <c r="P73" s="26">
        <f t="shared" si="10"/>
        <v>0</v>
      </c>
      <c r="Q73" s="25">
        <f t="shared" si="11"/>
        <v>0</v>
      </c>
      <c r="R73" s="24"/>
      <c r="S73" s="6"/>
      <c r="T73" s="6"/>
      <c r="U73" s="6"/>
      <c r="V73" s="26">
        <f t="shared" si="4"/>
        <v>0</v>
      </c>
      <c r="W73" s="25">
        <f t="shared" si="5"/>
        <v>0</v>
      </c>
      <c r="X73" s="24"/>
      <c r="Y73" s="6"/>
      <c r="Z73" s="6"/>
      <c r="AA73" s="6"/>
      <c r="AB73" s="26">
        <f t="shared" si="6"/>
        <v>0</v>
      </c>
      <c r="AC73" s="25">
        <f t="shared" si="7"/>
        <v>0</v>
      </c>
      <c r="AD73" s="24"/>
    </row>
    <row r="74" spans="1:30" x14ac:dyDescent="0.3">
      <c r="A74" s="11" t="s">
        <v>176</v>
      </c>
      <c r="B74" s="12" t="s">
        <v>7</v>
      </c>
      <c r="C74" s="11" t="s">
        <v>175</v>
      </c>
      <c r="D74" s="11" t="s">
        <v>174</v>
      </c>
      <c r="E74" s="6">
        <v>39.541378999999999</v>
      </c>
      <c r="F74" s="6">
        <v>-119.77867999999999</v>
      </c>
      <c r="G74" s="6"/>
      <c r="H74" s="6"/>
      <c r="I74" s="6"/>
      <c r="J74" s="26">
        <f t="shared" si="8"/>
        <v>0</v>
      </c>
      <c r="K74" s="26">
        <f t="shared" si="9"/>
        <v>0</v>
      </c>
      <c r="L74" s="24"/>
      <c r="M74" s="6"/>
      <c r="N74" s="6"/>
      <c r="O74" s="6"/>
      <c r="P74" s="26">
        <f t="shared" si="10"/>
        <v>0</v>
      </c>
      <c r="Q74" s="25">
        <f t="shared" si="11"/>
        <v>0</v>
      </c>
      <c r="R74" s="24"/>
      <c r="S74" s="6"/>
      <c r="T74" s="6"/>
      <c r="U74" s="6"/>
      <c r="V74" s="26">
        <f t="shared" si="4"/>
        <v>0</v>
      </c>
      <c r="W74" s="25">
        <f t="shared" si="5"/>
        <v>0</v>
      </c>
      <c r="X74" s="24"/>
      <c r="Y74" s="6"/>
      <c r="Z74" s="6"/>
      <c r="AA74" s="6"/>
      <c r="AB74" s="26">
        <f t="shared" si="6"/>
        <v>0</v>
      </c>
      <c r="AC74" s="25">
        <f t="shared" si="7"/>
        <v>0</v>
      </c>
      <c r="AD74" s="24"/>
    </row>
    <row r="75" spans="1:30" x14ac:dyDescent="0.3">
      <c r="A75" s="11" t="s">
        <v>173</v>
      </c>
      <c r="B75" s="12" t="s">
        <v>7</v>
      </c>
      <c r="C75" s="11" t="s">
        <v>172</v>
      </c>
      <c r="D75" s="11" t="s">
        <v>171</v>
      </c>
      <c r="E75" s="6">
        <v>39.551921</v>
      </c>
      <c r="F75" s="6">
        <v>-119.76078</v>
      </c>
      <c r="G75" s="6"/>
      <c r="H75" s="6"/>
      <c r="I75" s="6"/>
      <c r="J75" s="26">
        <f t="shared" si="8"/>
        <v>0</v>
      </c>
      <c r="K75" s="26">
        <f t="shared" si="9"/>
        <v>0</v>
      </c>
      <c r="L75" s="24"/>
      <c r="M75" s="6"/>
      <c r="N75" s="6"/>
      <c r="O75" s="6"/>
      <c r="P75" s="26">
        <f t="shared" si="10"/>
        <v>0</v>
      </c>
      <c r="Q75" s="25">
        <f t="shared" si="11"/>
        <v>0</v>
      </c>
      <c r="R75" s="24"/>
      <c r="S75" s="6"/>
      <c r="T75" s="6"/>
      <c r="U75" s="6"/>
      <c r="V75" s="26">
        <f t="shared" si="4"/>
        <v>0</v>
      </c>
      <c r="W75" s="25">
        <f t="shared" si="5"/>
        <v>0</v>
      </c>
      <c r="X75" s="24"/>
      <c r="Y75" s="6"/>
      <c r="Z75" s="6"/>
      <c r="AA75" s="6"/>
      <c r="AB75" s="26">
        <f t="shared" si="6"/>
        <v>0</v>
      </c>
      <c r="AC75" s="25">
        <f t="shared" si="7"/>
        <v>0</v>
      </c>
      <c r="AD75" s="24"/>
    </row>
    <row r="76" spans="1:30" x14ac:dyDescent="0.3">
      <c r="A76" s="11" t="s">
        <v>170</v>
      </c>
      <c r="B76" s="12" t="s">
        <v>3</v>
      </c>
      <c r="C76" s="11" t="s">
        <v>169</v>
      </c>
      <c r="D76" s="11" t="s">
        <v>168</v>
      </c>
      <c r="E76" s="6">
        <v>39.535319999999999</v>
      </c>
      <c r="F76" s="6">
        <v>-119.884052</v>
      </c>
      <c r="G76" s="6"/>
      <c r="H76" s="6"/>
      <c r="I76" s="6"/>
      <c r="J76" s="26">
        <f t="shared" si="8"/>
        <v>0</v>
      </c>
      <c r="K76" s="26">
        <f t="shared" si="9"/>
        <v>0</v>
      </c>
      <c r="L76" s="24"/>
      <c r="M76" s="6"/>
      <c r="N76" s="6"/>
      <c r="O76" s="6"/>
      <c r="P76" s="26">
        <f t="shared" si="10"/>
        <v>0</v>
      </c>
      <c r="Q76" s="25">
        <f t="shared" si="11"/>
        <v>0</v>
      </c>
      <c r="R76" s="24"/>
      <c r="S76" s="6"/>
      <c r="T76" s="6"/>
      <c r="U76" s="6"/>
      <c r="V76" s="26">
        <f t="shared" si="4"/>
        <v>0</v>
      </c>
      <c r="W76" s="25">
        <f t="shared" si="5"/>
        <v>0</v>
      </c>
      <c r="X76" s="24"/>
      <c r="Y76" s="6"/>
      <c r="Z76" s="6"/>
      <c r="AA76" s="6"/>
      <c r="AB76" s="26">
        <f t="shared" si="6"/>
        <v>0</v>
      </c>
      <c r="AC76" s="25">
        <f t="shared" si="7"/>
        <v>0</v>
      </c>
      <c r="AD76" s="24"/>
    </row>
    <row r="77" spans="1:30" x14ac:dyDescent="0.3">
      <c r="A77" s="11" t="s">
        <v>167</v>
      </c>
      <c r="B77" s="12" t="s">
        <v>7</v>
      </c>
      <c r="C77" s="11" t="s">
        <v>166</v>
      </c>
      <c r="D77" s="11" t="s">
        <v>165</v>
      </c>
      <c r="E77" s="6">
        <v>39.545155999999999</v>
      </c>
      <c r="F77" s="6">
        <v>-119.893337</v>
      </c>
      <c r="G77" s="6"/>
      <c r="H77" s="6"/>
      <c r="I77" s="6"/>
      <c r="J77" s="26">
        <f t="shared" ref="J77:J108" si="12">(G77*12)+H77+I77</f>
        <v>0</v>
      </c>
      <c r="K77" s="26">
        <f t="shared" ref="K77:K108" si="13">J77*5</f>
        <v>0</v>
      </c>
      <c r="L77" s="24"/>
      <c r="M77" s="6"/>
      <c r="N77" s="6"/>
      <c r="O77" s="6"/>
      <c r="P77" s="26">
        <f t="shared" ref="P77:P108" si="14">(M77*12)+N77+O77</f>
        <v>0</v>
      </c>
      <c r="Q77" s="25">
        <f t="shared" ref="Q77:Q108" si="15">P77*10</f>
        <v>0</v>
      </c>
      <c r="R77" s="24"/>
      <c r="S77" s="6"/>
      <c r="T77" s="6"/>
      <c r="U77" s="6"/>
      <c r="V77" s="26">
        <f t="shared" ref="V77:V130" si="16">(S77*12)+T77+U77</f>
        <v>0</v>
      </c>
      <c r="W77" s="25">
        <f t="shared" si="5"/>
        <v>0</v>
      </c>
      <c r="X77" s="24"/>
      <c r="Y77" s="6"/>
      <c r="Z77" s="6"/>
      <c r="AA77" s="6"/>
      <c r="AB77" s="26">
        <f t="shared" ref="AB77:AB130" si="17">(Y77*12)+Z77+AA77</f>
        <v>0</v>
      </c>
      <c r="AC77" s="25">
        <f t="shared" si="7"/>
        <v>0</v>
      </c>
      <c r="AD77" s="24"/>
    </row>
    <row r="78" spans="1:30" x14ac:dyDescent="0.3">
      <c r="A78" s="11" t="s">
        <v>164</v>
      </c>
      <c r="B78" s="12" t="s">
        <v>33</v>
      </c>
      <c r="C78" s="11" t="s">
        <v>163</v>
      </c>
      <c r="D78" s="11" t="s">
        <v>162</v>
      </c>
      <c r="E78" s="6">
        <v>39.551527</v>
      </c>
      <c r="F78" s="6">
        <v>-119.707621</v>
      </c>
      <c r="G78" s="6"/>
      <c r="H78" s="6"/>
      <c r="I78" s="6"/>
      <c r="J78" s="26">
        <f t="shared" si="12"/>
        <v>0</v>
      </c>
      <c r="K78" s="26">
        <f t="shared" si="13"/>
        <v>0</v>
      </c>
      <c r="L78" s="24"/>
      <c r="M78" s="6"/>
      <c r="N78" s="6"/>
      <c r="O78" s="6"/>
      <c r="P78" s="26">
        <f t="shared" si="14"/>
        <v>0</v>
      </c>
      <c r="Q78" s="25">
        <f t="shared" si="15"/>
        <v>0</v>
      </c>
      <c r="R78" s="24"/>
      <c r="S78" s="6"/>
      <c r="T78" s="6"/>
      <c r="U78" s="6"/>
      <c r="V78" s="26">
        <f t="shared" si="16"/>
        <v>0</v>
      </c>
      <c r="W78" s="25">
        <f t="shared" ref="W78:W130" si="18">(S78*180)+T78+U78</f>
        <v>0</v>
      </c>
      <c r="X78" s="24"/>
      <c r="Y78" s="6"/>
      <c r="Z78" s="6"/>
      <c r="AA78" s="6"/>
      <c r="AB78" s="26">
        <f t="shared" si="17"/>
        <v>0</v>
      </c>
      <c r="AC78" s="25">
        <f t="shared" ref="AC78:AC130" si="19">(Y78*240)+Z78+AA78</f>
        <v>0</v>
      </c>
      <c r="AD78" s="24"/>
    </row>
    <row r="79" spans="1:30" x14ac:dyDescent="0.3">
      <c r="A79" s="11" t="s">
        <v>161</v>
      </c>
      <c r="B79" s="12" t="s">
        <v>7</v>
      </c>
      <c r="C79" s="11" t="s">
        <v>160</v>
      </c>
      <c r="D79" s="11" t="s">
        <v>159</v>
      </c>
      <c r="E79" s="6">
        <v>39.539440999999997</v>
      </c>
      <c r="F79" s="6">
        <v>-119.759069</v>
      </c>
      <c r="G79" s="6"/>
      <c r="H79" s="6"/>
      <c r="I79" s="6"/>
      <c r="J79" s="26">
        <f t="shared" si="12"/>
        <v>0</v>
      </c>
      <c r="K79" s="26">
        <f t="shared" si="13"/>
        <v>0</v>
      </c>
      <c r="L79" s="24"/>
      <c r="M79" s="6"/>
      <c r="N79" s="6"/>
      <c r="O79" s="6"/>
      <c r="P79" s="26">
        <f t="shared" si="14"/>
        <v>0</v>
      </c>
      <c r="Q79" s="25">
        <f t="shared" si="15"/>
        <v>0</v>
      </c>
      <c r="R79" s="24"/>
      <c r="S79" s="6"/>
      <c r="T79" s="6"/>
      <c r="U79" s="6"/>
      <c r="V79" s="26">
        <f t="shared" si="16"/>
        <v>0</v>
      </c>
      <c r="W79" s="25">
        <f t="shared" si="18"/>
        <v>0</v>
      </c>
      <c r="X79" s="24"/>
      <c r="Y79" s="6"/>
      <c r="Z79" s="6"/>
      <c r="AA79" s="6"/>
      <c r="AB79" s="26">
        <f t="shared" si="17"/>
        <v>0</v>
      </c>
      <c r="AC79" s="25">
        <f t="shared" si="19"/>
        <v>0</v>
      </c>
      <c r="AD79" s="24"/>
    </row>
    <row r="80" spans="1:30" x14ac:dyDescent="0.3">
      <c r="A80" s="11" t="s">
        <v>158</v>
      </c>
      <c r="B80" s="12" t="s">
        <v>7</v>
      </c>
      <c r="C80" s="11" t="s">
        <v>157</v>
      </c>
      <c r="D80" s="11" t="s">
        <v>156</v>
      </c>
      <c r="E80" s="6">
        <v>39.550669999999997</v>
      </c>
      <c r="F80" s="6">
        <v>-119.697444</v>
      </c>
      <c r="G80" s="6"/>
      <c r="H80" s="6"/>
      <c r="I80" s="6"/>
      <c r="J80" s="26">
        <f t="shared" si="12"/>
        <v>0</v>
      </c>
      <c r="K80" s="26">
        <f t="shared" si="13"/>
        <v>0</v>
      </c>
      <c r="L80" s="24"/>
      <c r="M80" s="6"/>
      <c r="N80" s="6"/>
      <c r="O80" s="6"/>
      <c r="P80" s="26">
        <f t="shared" si="14"/>
        <v>0</v>
      </c>
      <c r="Q80" s="25">
        <f t="shared" si="15"/>
        <v>0</v>
      </c>
      <c r="R80" s="24"/>
      <c r="S80" s="6"/>
      <c r="T80" s="6"/>
      <c r="U80" s="6"/>
      <c r="V80" s="26">
        <f t="shared" si="16"/>
        <v>0</v>
      </c>
      <c r="W80" s="25">
        <f t="shared" si="18"/>
        <v>0</v>
      </c>
      <c r="X80" s="24"/>
      <c r="Y80" s="6"/>
      <c r="Z80" s="6"/>
      <c r="AA80" s="6"/>
      <c r="AB80" s="26">
        <f t="shared" si="17"/>
        <v>0</v>
      </c>
      <c r="AC80" s="25">
        <f t="shared" si="19"/>
        <v>0</v>
      </c>
      <c r="AD80" s="24"/>
    </row>
    <row r="81" spans="1:30" x14ac:dyDescent="0.3">
      <c r="A81" s="11" t="s">
        <v>155</v>
      </c>
      <c r="B81" s="12" t="s">
        <v>7</v>
      </c>
      <c r="C81" s="11" t="s">
        <v>154</v>
      </c>
      <c r="D81" s="11" t="s">
        <v>153</v>
      </c>
      <c r="E81" s="6">
        <v>39.515388000000002</v>
      </c>
      <c r="F81" s="6">
        <v>-119.815788</v>
      </c>
      <c r="G81" s="6"/>
      <c r="H81" s="6"/>
      <c r="I81" s="6"/>
      <c r="J81" s="26">
        <f t="shared" si="12"/>
        <v>0</v>
      </c>
      <c r="K81" s="26">
        <f t="shared" si="13"/>
        <v>0</v>
      </c>
      <c r="L81" s="24"/>
      <c r="M81" s="6"/>
      <c r="N81" s="6"/>
      <c r="O81" s="6"/>
      <c r="P81" s="26">
        <f t="shared" si="14"/>
        <v>0</v>
      </c>
      <c r="Q81" s="25">
        <f t="shared" si="15"/>
        <v>0</v>
      </c>
      <c r="R81" s="24"/>
      <c r="S81" s="6"/>
      <c r="T81" s="6"/>
      <c r="U81" s="6"/>
      <c r="V81" s="26">
        <f t="shared" si="16"/>
        <v>0</v>
      </c>
      <c r="W81" s="25">
        <f t="shared" si="18"/>
        <v>0</v>
      </c>
      <c r="X81" s="24"/>
      <c r="Y81" s="6"/>
      <c r="Z81" s="6"/>
      <c r="AA81" s="6"/>
      <c r="AB81" s="26">
        <f t="shared" si="17"/>
        <v>0</v>
      </c>
      <c r="AC81" s="25">
        <f t="shared" si="19"/>
        <v>0</v>
      </c>
      <c r="AD81" s="24"/>
    </row>
    <row r="82" spans="1:30" x14ac:dyDescent="0.3">
      <c r="A82" s="11" t="s">
        <v>152</v>
      </c>
      <c r="B82" s="12" t="s">
        <v>7</v>
      </c>
      <c r="C82" s="11" t="s">
        <v>151</v>
      </c>
      <c r="D82" s="11" t="s">
        <v>150</v>
      </c>
      <c r="E82" s="6">
        <v>39.631856999999997</v>
      </c>
      <c r="F82" s="6">
        <v>-119.287114</v>
      </c>
      <c r="G82" s="6"/>
      <c r="H82" s="6"/>
      <c r="I82" s="6"/>
      <c r="J82" s="26">
        <f t="shared" si="12"/>
        <v>0</v>
      </c>
      <c r="K82" s="26">
        <f t="shared" si="13"/>
        <v>0</v>
      </c>
      <c r="L82" s="24"/>
      <c r="M82" s="6"/>
      <c r="N82" s="6"/>
      <c r="O82" s="6"/>
      <c r="P82" s="26">
        <f t="shared" si="14"/>
        <v>0</v>
      </c>
      <c r="Q82" s="25">
        <f t="shared" si="15"/>
        <v>0</v>
      </c>
      <c r="R82" s="24"/>
      <c r="S82" s="6"/>
      <c r="T82" s="6"/>
      <c r="U82" s="6"/>
      <c r="V82" s="26">
        <f t="shared" si="16"/>
        <v>0</v>
      </c>
      <c r="W82" s="25">
        <f t="shared" si="18"/>
        <v>0</v>
      </c>
      <c r="X82" s="24"/>
      <c r="Y82" s="6"/>
      <c r="Z82" s="6"/>
      <c r="AA82" s="6"/>
      <c r="AB82" s="26">
        <f t="shared" si="17"/>
        <v>0</v>
      </c>
      <c r="AC82" s="25">
        <f t="shared" si="19"/>
        <v>0</v>
      </c>
      <c r="AD82" s="24"/>
    </row>
    <row r="83" spans="1:30" x14ac:dyDescent="0.3">
      <c r="A83" s="11" t="s">
        <v>149</v>
      </c>
      <c r="B83" s="12" t="s">
        <v>40</v>
      </c>
      <c r="C83" s="11" t="s">
        <v>148</v>
      </c>
      <c r="D83" s="11" t="s">
        <v>147</v>
      </c>
      <c r="E83" s="6">
        <v>39.513511000000001</v>
      </c>
      <c r="F83" s="6">
        <v>-119.760971</v>
      </c>
      <c r="G83" s="6"/>
      <c r="H83" s="6"/>
      <c r="I83" s="6"/>
      <c r="J83" s="26">
        <f t="shared" si="12"/>
        <v>0</v>
      </c>
      <c r="K83" s="26">
        <f t="shared" si="13"/>
        <v>0</v>
      </c>
      <c r="L83" s="24"/>
      <c r="M83" s="6"/>
      <c r="N83" s="6"/>
      <c r="O83" s="6"/>
      <c r="P83" s="26">
        <f t="shared" si="14"/>
        <v>0</v>
      </c>
      <c r="Q83" s="25">
        <f t="shared" si="15"/>
        <v>0</v>
      </c>
      <c r="R83" s="24"/>
      <c r="S83" s="6"/>
      <c r="T83" s="6"/>
      <c r="U83" s="6"/>
      <c r="V83" s="26">
        <f t="shared" si="16"/>
        <v>0</v>
      </c>
      <c r="W83" s="25">
        <f t="shared" si="18"/>
        <v>0</v>
      </c>
      <c r="X83" s="24"/>
      <c r="Y83" s="6"/>
      <c r="Z83" s="6"/>
      <c r="AA83" s="6"/>
      <c r="AB83" s="26">
        <f t="shared" si="17"/>
        <v>0</v>
      </c>
      <c r="AC83" s="25">
        <f t="shared" si="19"/>
        <v>0</v>
      </c>
      <c r="AD83" s="24"/>
    </row>
    <row r="84" spans="1:30" x14ac:dyDescent="0.3">
      <c r="A84" s="11" t="s">
        <v>146</v>
      </c>
      <c r="B84" s="12" t="s">
        <v>40</v>
      </c>
      <c r="C84" s="11" t="s">
        <v>145</v>
      </c>
      <c r="D84" s="11" t="s">
        <v>144</v>
      </c>
      <c r="E84" s="6">
        <v>39.614752000000003</v>
      </c>
      <c r="F84" s="6">
        <v>-119.86965499999999</v>
      </c>
      <c r="G84" s="6"/>
      <c r="H84" s="6"/>
      <c r="I84" s="6"/>
      <c r="J84" s="26">
        <f t="shared" si="12"/>
        <v>0</v>
      </c>
      <c r="K84" s="26">
        <f t="shared" si="13"/>
        <v>0</v>
      </c>
      <c r="L84" s="24"/>
      <c r="M84" s="6"/>
      <c r="N84" s="6"/>
      <c r="O84" s="6"/>
      <c r="P84" s="26">
        <f t="shared" si="14"/>
        <v>0</v>
      </c>
      <c r="Q84" s="25">
        <f t="shared" si="15"/>
        <v>0</v>
      </c>
      <c r="R84" s="24"/>
      <c r="S84" s="6"/>
      <c r="T84" s="6"/>
      <c r="U84" s="6"/>
      <c r="V84" s="26">
        <f t="shared" si="16"/>
        <v>0</v>
      </c>
      <c r="W84" s="25">
        <f t="shared" si="18"/>
        <v>0</v>
      </c>
      <c r="X84" s="24"/>
      <c r="Y84" s="6"/>
      <c r="Z84" s="6"/>
      <c r="AA84" s="6"/>
      <c r="AB84" s="26">
        <f t="shared" si="17"/>
        <v>0</v>
      </c>
      <c r="AC84" s="25">
        <f t="shared" si="19"/>
        <v>0</v>
      </c>
      <c r="AD84" s="24"/>
    </row>
    <row r="85" spans="1:30" x14ac:dyDescent="0.3">
      <c r="A85" s="11" t="s">
        <v>143</v>
      </c>
      <c r="B85" s="12" t="s">
        <v>3</v>
      </c>
      <c r="C85" s="11" t="s">
        <v>142</v>
      </c>
      <c r="D85" s="11" t="s">
        <v>141</v>
      </c>
      <c r="E85" s="6">
        <v>39.605752000000003</v>
      </c>
      <c r="F85" s="6">
        <v>-119.82170600000001</v>
      </c>
      <c r="G85" s="6"/>
      <c r="H85" s="6"/>
      <c r="I85" s="6"/>
      <c r="J85" s="26">
        <f t="shared" si="12"/>
        <v>0</v>
      </c>
      <c r="K85" s="26">
        <f t="shared" si="13"/>
        <v>0</v>
      </c>
      <c r="L85" s="24"/>
      <c r="M85" s="6"/>
      <c r="N85" s="6"/>
      <c r="O85" s="6"/>
      <c r="P85" s="26">
        <f t="shared" si="14"/>
        <v>0</v>
      </c>
      <c r="Q85" s="25">
        <f t="shared" si="15"/>
        <v>0</v>
      </c>
      <c r="R85" s="24"/>
      <c r="S85" s="6"/>
      <c r="T85" s="6"/>
      <c r="U85" s="6"/>
      <c r="V85" s="26">
        <f t="shared" si="16"/>
        <v>0</v>
      </c>
      <c r="W85" s="25">
        <f t="shared" si="18"/>
        <v>0</v>
      </c>
      <c r="X85" s="24"/>
      <c r="Y85" s="6"/>
      <c r="Z85" s="6"/>
      <c r="AA85" s="6"/>
      <c r="AB85" s="26">
        <f t="shared" si="17"/>
        <v>0</v>
      </c>
      <c r="AC85" s="25">
        <f t="shared" si="19"/>
        <v>0</v>
      </c>
      <c r="AD85" s="24"/>
    </row>
    <row r="86" spans="1:30" x14ac:dyDescent="0.3">
      <c r="A86" s="13" t="s">
        <v>140</v>
      </c>
      <c r="B86" s="14" t="s">
        <v>17</v>
      </c>
      <c r="C86" s="13" t="s">
        <v>139</v>
      </c>
      <c r="D86" s="13" t="s">
        <v>138</v>
      </c>
      <c r="E86" s="6">
        <v>39.539780100000002</v>
      </c>
      <c r="F86" s="6">
        <v>-119.8201943</v>
      </c>
      <c r="G86" s="6"/>
      <c r="H86" s="6"/>
      <c r="I86" s="6"/>
      <c r="J86" s="26">
        <f t="shared" si="12"/>
        <v>0</v>
      </c>
      <c r="K86" s="26">
        <f t="shared" si="13"/>
        <v>0</v>
      </c>
      <c r="L86" s="24"/>
      <c r="M86" s="6"/>
      <c r="N86" s="6"/>
      <c r="O86" s="6"/>
      <c r="P86" s="26">
        <f t="shared" si="14"/>
        <v>0</v>
      </c>
      <c r="Q86" s="25">
        <f t="shared" si="15"/>
        <v>0</v>
      </c>
      <c r="R86" s="24"/>
      <c r="S86" s="6"/>
      <c r="T86" s="6"/>
      <c r="U86" s="6"/>
      <c r="V86" s="26">
        <f t="shared" si="16"/>
        <v>0</v>
      </c>
      <c r="W86" s="25">
        <f t="shared" si="18"/>
        <v>0</v>
      </c>
      <c r="X86" s="24"/>
      <c r="Y86" s="6"/>
      <c r="Z86" s="6"/>
      <c r="AA86" s="6"/>
      <c r="AB86" s="26">
        <f t="shared" si="17"/>
        <v>0</v>
      </c>
      <c r="AC86" s="25">
        <f t="shared" si="19"/>
        <v>0</v>
      </c>
      <c r="AD86" s="24"/>
    </row>
    <row r="87" spans="1:30" x14ac:dyDescent="0.3">
      <c r="A87" s="11" t="s">
        <v>137</v>
      </c>
      <c r="B87" s="12" t="s">
        <v>40</v>
      </c>
      <c r="C87" s="11" t="s">
        <v>136</v>
      </c>
      <c r="D87" s="11" t="s">
        <v>135</v>
      </c>
      <c r="E87" s="6">
        <v>39.518075000000003</v>
      </c>
      <c r="F87" s="6">
        <v>-119.739437</v>
      </c>
      <c r="G87" s="6"/>
      <c r="H87" s="6"/>
      <c r="I87" s="6"/>
      <c r="J87" s="26">
        <f t="shared" si="12"/>
        <v>0</v>
      </c>
      <c r="K87" s="26">
        <f t="shared" si="13"/>
        <v>0</v>
      </c>
      <c r="L87" s="24"/>
      <c r="M87" s="6"/>
      <c r="N87" s="6"/>
      <c r="O87" s="6"/>
      <c r="P87" s="26">
        <f t="shared" si="14"/>
        <v>0</v>
      </c>
      <c r="Q87" s="25">
        <f t="shared" si="15"/>
        <v>0</v>
      </c>
      <c r="R87" s="24"/>
      <c r="S87" s="6"/>
      <c r="T87" s="6"/>
      <c r="U87" s="6"/>
      <c r="V87" s="26">
        <f t="shared" si="16"/>
        <v>0</v>
      </c>
      <c r="W87" s="25">
        <f t="shared" si="18"/>
        <v>0</v>
      </c>
      <c r="X87" s="24"/>
      <c r="Y87" s="6"/>
      <c r="Z87" s="6"/>
      <c r="AA87" s="6"/>
      <c r="AB87" s="26">
        <f t="shared" si="17"/>
        <v>0</v>
      </c>
      <c r="AC87" s="25">
        <f t="shared" si="19"/>
        <v>0</v>
      </c>
      <c r="AD87" s="24"/>
    </row>
    <row r="88" spans="1:30" x14ac:dyDescent="0.3">
      <c r="A88" s="11" t="s">
        <v>134</v>
      </c>
      <c r="B88" s="12" t="s">
        <v>33</v>
      </c>
      <c r="C88" s="11" t="s">
        <v>133</v>
      </c>
      <c r="D88" s="11" t="s">
        <v>132</v>
      </c>
      <c r="E88" s="6">
        <v>39.624121000000002</v>
      </c>
      <c r="F88" s="6">
        <v>-119.88127900000001</v>
      </c>
      <c r="G88" s="6"/>
      <c r="H88" s="6"/>
      <c r="I88" s="6"/>
      <c r="J88" s="26">
        <f t="shared" si="12"/>
        <v>0</v>
      </c>
      <c r="K88" s="26">
        <f t="shared" si="13"/>
        <v>0</v>
      </c>
      <c r="L88" s="24"/>
      <c r="M88" s="6"/>
      <c r="N88" s="6"/>
      <c r="O88" s="6"/>
      <c r="P88" s="26">
        <f t="shared" si="14"/>
        <v>0</v>
      </c>
      <c r="Q88" s="25">
        <f t="shared" si="15"/>
        <v>0</v>
      </c>
      <c r="R88" s="24"/>
      <c r="S88" s="6"/>
      <c r="T88" s="6"/>
      <c r="U88" s="6"/>
      <c r="V88" s="26">
        <f t="shared" si="16"/>
        <v>0</v>
      </c>
      <c r="W88" s="25">
        <f t="shared" si="18"/>
        <v>0</v>
      </c>
      <c r="X88" s="24"/>
      <c r="Y88" s="6"/>
      <c r="Z88" s="6"/>
      <c r="AA88" s="6"/>
      <c r="AB88" s="26">
        <f t="shared" si="17"/>
        <v>0</v>
      </c>
      <c r="AC88" s="25">
        <f t="shared" si="19"/>
        <v>0</v>
      </c>
      <c r="AD88" s="24"/>
    </row>
    <row r="89" spans="1:30" x14ac:dyDescent="0.3">
      <c r="A89" s="11" t="s">
        <v>131</v>
      </c>
      <c r="B89" s="12" t="s">
        <v>7</v>
      </c>
      <c r="C89" s="11" t="s">
        <v>130</v>
      </c>
      <c r="D89" s="11" t="s">
        <v>129</v>
      </c>
      <c r="E89" s="6">
        <v>39.606397999999999</v>
      </c>
      <c r="F89" s="6">
        <v>-119.760267</v>
      </c>
      <c r="G89" s="6"/>
      <c r="H89" s="6"/>
      <c r="I89" s="6"/>
      <c r="J89" s="26">
        <f t="shared" si="12"/>
        <v>0</v>
      </c>
      <c r="K89" s="26">
        <f t="shared" si="13"/>
        <v>0</v>
      </c>
      <c r="L89" s="24"/>
      <c r="M89" s="6"/>
      <c r="N89" s="6"/>
      <c r="O89" s="6"/>
      <c r="P89" s="26">
        <f t="shared" si="14"/>
        <v>0</v>
      </c>
      <c r="Q89" s="25">
        <f t="shared" si="15"/>
        <v>0</v>
      </c>
      <c r="R89" s="24"/>
      <c r="S89" s="6"/>
      <c r="T89" s="6"/>
      <c r="U89" s="6"/>
      <c r="V89" s="26">
        <f t="shared" si="16"/>
        <v>0</v>
      </c>
      <c r="W89" s="25">
        <f t="shared" si="18"/>
        <v>0</v>
      </c>
      <c r="X89" s="24"/>
      <c r="Y89" s="6"/>
      <c r="Z89" s="6"/>
      <c r="AA89" s="6"/>
      <c r="AB89" s="26">
        <f t="shared" si="17"/>
        <v>0</v>
      </c>
      <c r="AC89" s="25">
        <f t="shared" si="19"/>
        <v>0</v>
      </c>
      <c r="AD89" s="24"/>
    </row>
    <row r="90" spans="1:30" x14ac:dyDescent="0.3">
      <c r="A90" s="11" t="s">
        <v>128</v>
      </c>
      <c r="B90" s="12" t="s">
        <v>7</v>
      </c>
      <c r="C90" s="11" t="s">
        <v>127</v>
      </c>
      <c r="D90" s="11" t="s">
        <v>126</v>
      </c>
      <c r="E90" s="6">
        <v>39.540958000000003</v>
      </c>
      <c r="F90" s="6">
        <v>-119.833648</v>
      </c>
      <c r="G90" s="6"/>
      <c r="H90" s="6"/>
      <c r="I90" s="6"/>
      <c r="J90" s="26">
        <f t="shared" si="12"/>
        <v>0</v>
      </c>
      <c r="K90" s="26">
        <f t="shared" si="13"/>
        <v>0</v>
      </c>
      <c r="L90" s="24"/>
      <c r="M90" s="6"/>
      <c r="N90" s="6"/>
      <c r="O90" s="6"/>
      <c r="P90" s="26">
        <f t="shared" si="14"/>
        <v>0</v>
      </c>
      <c r="Q90" s="25">
        <f t="shared" si="15"/>
        <v>0</v>
      </c>
      <c r="R90" s="24"/>
      <c r="S90" s="6"/>
      <c r="T90" s="6"/>
      <c r="U90" s="6"/>
      <c r="V90" s="26">
        <f t="shared" si="16"/>
        <v>0</v>
      </c>
      <c r="W90" s="25">
        <f t="shared" si="18"/>
        <v>0</v>
      </c>
      <c r="X90" s="24"/>
      <c r="Y90" s="6"/>
      <c r="Z90" s="6"/>
      <c r="AA90" s="6"/>
      <c r="AB90" s="26">
        <f t="shared" si="17"/>
        <v>0</v>
      </c>
      <c r="AC90" s="25">
        <f t="shared" si="19"/>
        <v>0</v>
      </c>
      <c r="AD90" s="24"/>
    </row>
    <row r="91" spans="1:30" x14ac:dyDescent="0.3">
      <c r="A91" s="11" t="s">
        <v>125</v>
      </c>
      <c r="B91" s="12" t="s">
        <v>40</v>
      </c>
      <c r="C91" s="11" t="s">
        <v>124</v>
      </c>
      <c r="D91" s="11" t="s">
        <v>123</v>
      </c>
      <c r="E91" s="6">
        <v>39.431815999999998</v>
      </c>
      <c r="F91" s="6">
        <v>-119.774529</v>
      </c>
      <c r="G91" s="6"/>
      <c r="H91" s="6"/>
      <c r="I91" s="6"/>
      <c r="J91" s="26">
        <f t="shared" si="12"/>
        <v>0</v>
      </c>
      <c r="K91" s="26">
        <f t="shared" si="13"/>
        <v>0</v>
      </c>
      <c r="L91" s="24"/>
      <c r="M91" s="6"/>
      <c r="N91" s="6"/>
      <c r="O91" s="6"/>
      <c r="P91" s="26">
        <f t="shared" si="14"/>
        <v>0</v>
      </c>
      <c r="Q91" s="25">
        <f t="shared" si="15"/>
        <v>0</v>
      </c>
      <c r="R91" s="24"/>
      <c r="S91" s="6"/>
      <c r="T91" s="6"/>
      <c r="U91" s="6"/>
      <c r="V91" s="26">
        <f t="shared" si="16"/>
        <v>0</v>
      </c>
      <c r="W91" s="25">
        <f t="shared" si="18"/>
        <v>0</v>
      </c>
      <c r="X91" s="24"/>
      <c r="Y91" s="6"/>
      <c r="Z91" s="6"/>
      <c r="AA91" s="6"/>
      <c r="AB91" s="26">
        <f t="shared" si="17"/>
        <v>0</v>
      </c>
      <c r="AC91" s="25">
        <f t="shared" si="19"/>
        <v>0</v>
      </c>
      <c r="AD91" s="24"/>
    </row>
    <row r="92" spans="1:30" x14ac:dyDescent="0.3">
      <c r="A92" s="11" t="s">
        <v>122</v>
      </c>
      <c r="B92" s="12" t="s">
        <v>33</v>
      </c>
      <c r="C92" s="11" t="s">
        <v>121</v>
      </c>
      <c r="D92" s="11" t="s">
        <v>120</v>
      </c>
      <c r="E92" s="6">
        <v>39.479996</v>
      </c>
      <c r="F92" s="6">
        <v>-119.781102</v>
      </c>
      <c r="G92" s="6"/>
      <c r="H92" s="6"/>
      <c r="I92" s="6"/>
      <c r="J92" s="26">
        <f t="shared" si="12"/>
        <v>0</v>
      </c>
      <c r="K92" s="26">
        <f t="shared" si="13"/>
        <v>0</v>
      </c>
      <c r="L92" s="24"/>
      <c r="M92" s="6"/>
      <c r="N92" s="6"/>
      <c r="O92" s="6"/>
      <c r="P92" s="26">
        <f t="shared" si="14"/>
        <v>0</v>
      </c>
      <c r="Q92" s="25">
        <f t="shared" si="15"/>
        <v>0</v>
      </c>
      <c r="R92" s="24"/>
      <c r="S92" s="6"/>
      <c r="T92" s="6"/>
      <c r="U92" s="6"/>
      <c r="V92" s="26">
        <f t="shared" si="16"/>
        <v>0</v>
      </c>
      <c r="W92" s="25">
        <f t="shared" si="18"/>
        <v>0</v>
      </c>
      <c r="X92" s="24"/>
      <c r="Y92" s="6"/>
      <c r="Z92" s="6"/>
      <c r="AA92" s="6"/>
      <c r="AB92" s="26">
        <f t="shared" si="17"/>
        <v>0</v>
      </c>
      <c r="AC92" s="25">
        <f t="shared" si="19"/>
        <v>0</v>
      </c>
      <c r="AD92" s="24"/>
    </row>
    <row r="93" spans="1:30" x14ac:dyDescent="0.3">
      <c r="A93" s="11" t="s">
        <v>119</v>
      </c>
      <c r="B93" s="12" t="s">
        <v>7</v>
      </c>
      <c r="C93" s="11" t="s">
        <v>118</v>
      </c>
      <c r="D93" s="11" t="s">
        <v>117</v>
      </c>
      <c r="E93" s="6">
        <v>39.351787999999999</v>
      </c>
      <c r="F93" s="6">
        <v>-119.780963</v>
      </c>
      <c r="G93" s="6"/>
      <c r="H93" s="6"/>
      <c r="I93" s="6"/>
      <c r="J93" s="26">
        <f t="shared" si="12"/>
        <v>0</v>
      </c>
      <c r="K93" s="26">
        <f t="shared" si="13"/>
        <v>0</v>
      </c>
      <c r="L93" s="24"/>
      <c r="M93" s="6"/>
      <c r="N93" s="6"/>
      <c r="O93" s="6"/>
      <c r="P93" s="26">
        <f t="shared" si="14"/>
        <v>0</v>
      </c>
      <c r="Q93" s="25">
        <f t="shared" si="15"/>
        <v>0</v>
      </c>
      <c r="R93" s="24"/>
      <c r="S93" s="6"/>
      <c r="T93" s="6"/>
      <c r="U93" s="6"/>
      <c r="V93" s="26">
        <f t="shared" si="16"/>
        <v>0</v>
      </c>
      <c r="W93" s="25">
        <f t="shared" si="18"/>
        <v>0</v>
      </c>
      <c r="X93" s="24"/>
      <c r="Y93" s="6"/>
      <c r="Z93" s="6"/>
      <c r="AA93" s="6"/>
      <c r="AB93" s="26">
        <f t="shared" si="17"/>
        <v>0</v>
      </c>
      <c r="AC93" s="25">
        <f t="shared" si="19"/>
        <v>0</v>
      </c>
      <c r="AD93" s="24"/>
    </row>
    <row r="94" spans="1:30" x14ac:dyDescent="0.3">
      <c r="A94" s="11" t="s">
        <v>116</v>
      </c>
      <c r="B94" s="12" t="s">
        <v>7</v>
      </c>
      <c r="C94" s="11" t="s">
        <v>115</v>
      </c>
      <c r="D94" s="11" t="s">
        <v>114</v>
      </c>
      <c r="E94" s="6">
        <v>39.400643000000002</v>
      </c>
      <c r="F94" s="6">
        <v>-119.71289</v>
      </c>
      <c r="G94" s="6"/>
      <c r="H94" s="6"/>
      <c r="I94" s="6"/>
      <c r="J94" s="26">
        <f t="shared" si="12"/>
        <v>0</v>
      </c>
      <c r="K94" s="26">
        <f t="shared" si="13"/>
        <v>0</v>
      </c>
      <c r="L94" s="24"/>
      <c r="M94" s="6"/>
      <c r="N94" s="6"/>
      <c r="O94" s="6"/>
      <c r="P94" s="26">
        <f t="shared" si="14"/>
        <v>0</v>
      </c>
      <c r="Q94" s="25">
        <f t="shared" si="15"/>
        <v>0</v>
      </c>
      <c r="R94" s="24"/>
      <c r="S94" s="6"/>
      <c r="T94" s="6"/>
      <c r="U94" s="6"/>
      <c r="V94" s="26">
        <f t="shared" si="16"/>
        <v>0</v>
      </c>
      <c r="W94" s="25">
        <f t="shared" si="18"/>
        <v>0</v>
      </c>
      <c r="X94" s="24"/>
      <c r="Y94" s="6"/>
      <c r="Z94" s="6"/>
      <c r="AA94" s="6"/>
      <c r="AB94" s="26">
        <f t="shared" si="17"/>
        <v>0</v>
      </c>
      <c r="AC94" s="25">
        <f t="shared" si="19"/>
        <v>0</v>
      </c>
      <c r="AD94" s="24"/>
    </row>
    <row r="95" spans="1:30" x14ac:dyDescent="0.3">
      <c r="A95" s="11" t="s">
        <v>113</v>
      </c>
      <c r="B95" s="12" t="s">
        <v>3</v>
      </c>
      <c r="C95" s="11" t="s">
        <v>112</v>
      </c>
      <c r="D95" s="11" t="s">
        <v>111</v>
      </c>
      <c r="E95" s="6">
        <v>39.557822999999999</v>
      </c>
      <c r="F95" s="6">
        <v>-119.71961899999999</v>
      </c>
      <c r="G95" s="6"/>
      <c r="H95" s="6"/>
      <c r="I95" s="6"/>
      <c r="J95" s="26">
        <f t="shared" si="12"/>
        <v>0</v>
      </c>
      <c r="K95" s="26">
        <f t="shared" si="13"/>
        <v>0</v>
      </c>
      <c r="L95" s="24"/>
      <c r="M95" s="6"/>
      <c r="N95" s="6"/>
      <c r="O95" s="6"/>
      <c r="P95" s="26">
        <f t="shared" si="14"/>
        <v>0</v>
      </c>
      <c r="Q95" s="25">
        <f t="shared" si="15"/>
        <v>0</v>
      </c>
      <c r="R95" s="24"/>
      <c r="S95" s="6"/>
      <c r="T95" s="6"/>
      <c r="U95" s="6"/>
      <c r="V95" s="26">
        <f t="shared" si="16"/>
        <v>0</v>
      </c>
      <c r="W95" s="25">
        <f t="shared" si="18"/>
        <v>0</v>
      </c>
      <c r="X95" s="24"/>
      <c r="Y95" s="6"/>
      <c r="Z95" s="6"/>
      <c r="AA95" s="6"/>
      <c r="AB95" s="26">
        <f t="shared" si="17"/>
        <v>0</v>
      </c>
      <c r="AC95" s="25">
        <f t="shared" si="19"/>
        <v>0</v>
      </c>
      <c r="AD95" s="24"/>
    </row>
    <row r="96" spans="1:30" x14ac:dyDescent="0.3">
      <c r="A96" s="11" t="s">
        <v>110</v>
      </c>
      <c r="B96" s="12" t="s">
        <v>3</v>
      </c>
      <c r="C96" s="11" t="s">
        <v>109</v>
      </c>
      <c r="D96" s="11" t="s">
        <v>108</v>
      </c>
      <c r="E96" s="6">
        <v>39.517529000000003</v>
      </c>
      <c r="F96" s="6">
        <v>-119.827923</v>
      </c>
      <c r="G96" s="6"/>
      <c r="H96" s="6"/>
      <c r="I96" s="6"/>
      <c r="J96" s="26">
        <f t="shared" si="12"/>
        <v>0</v>
      </c>
      <c r="K96" s="26">
        <f t="shared" si="13"/>
        <v>0</v>
      </c>
      <c r="L96" s="24"/>
      <c r="M96" s="6"/>
      <c r="N96" s="6"/>
      <c r="O96" s="6"/>
      <c r="P96" s="26">
        <f t="shared" si="14"/>
        <v>0</v>
      </c>
      <c r="Q96" s="25">
        <f t="shared" si="15"/>
        <v>0</v>
      </c>
      <c r="R96" s="24"/>
      <c r="S96" s="6"/>
      <c r="T96" s="6"/>
      <c r="U96" s="6"/>
      <c r="V96" s="26">
        <f t="shared" si="16"/>
        <v>0</v>
      </c>
      <c r="W96" s="25">
        <f t="shared" si="18"/>
        <v>0</v>
      </c>
      <c r="X96" s="24"/>
      <c r="Y96" s="6"/>
      <c r="Z96" s="6"/>
      <c r="AA96" s="6"/>
      <c r="AB96" s="26">
        <f t="shared" si="17"/>
        <v>0</v>
      </c>
      <c r="AC96" s="25">
        <f t="shared" si="19"/>
        <v>0</v>
      </c>
      <c r="AD96" s="24"/>
    </row>
    <row r="97" spans="1:30" x14ac:dyDescent="0.3">
      <c r="A97" s="11" t="s">
        <v>107</v>
      </c>
      <c r="B97" s="12" t="s">
        <v>40</v>
      </c>
      <c r="C97" s="11" t="s">
        <v>106</v>
      </c>
      <c r="D97" s="11" t="s">
        <v>105</v>
      </c>
      <c r="E97" s="6">
        <v>39.473722000000002</v>
      </c>
      <c r="F97" s="6">
        <v>-119.775462</v>
      </c>
      <c r="G97" s="6"/>
      <c r="H97" s="6"/>
      <c r="I97" s="6"/>
      <c r="J97" s="26">
        <f t="shared" si="12"/>
        <v>0</v>
      </c>
      <c r="K97" s="26">
        <f t="shared" si="13"/>
        <v>0</v>
      </c>
      <c r="L97" s="24"/>
      <c r="M97" s="6"/>
      <c r="N97" s="6"/>
      <c r="O97" s="6"/>
      <c r="P97" s="26">
        <f t="shared" si="14"/>
        <v>0</v>
      </c>
      <c r="Q97" s="25">
        <f t="shared" si="15"/>
        <v>0</v>
      </c>
      <c r="R97" s="24"/>
      <c r="S97" s="6"/>
      <c r="T97" s="6"/>
      <c r="U97" s="6"/>
      <c r="V97" s="26">
        <f t="shared" si="16"/>
        <v>0</v>
      </c>
      <c r="W97" s="25">
        <f t="shared" si="18"/>
        <v>0</v>
      </c>
      <c r="X97" s="24"/>
      <c r="Y97" s="6"/>
      <c r="Z97" s="6"/>
      <c r="AA97" s="6"/>
      <c r="AB97" s="26">
        <f t="shared" si="17"/>
        <v>0</v>
      </c>
      <c r="AC97" s="25">
        <f t="shared" si="19"/>
        <v>0</v>
      </c>
      <c r="AD97" s="24"/>
    </row>
    <row r="98" spans="1:30" x14ac:dyDescent="0.3">
      <c r="A98" s="11" t="s">
        <v>104</v>
      </c>
      <c r="B98" s="12" t="s">
        <v>40</v>
      </c>
      <c r="C98" s="11" t="s">
        <v>103</v>
      </c>
      <c r="D98" s="11" t="s">
        <v>102</v>
      </c>
      <c r="E98" s="6">
        <v>39.512708000000003</v>
      </c>
      <c r="F98" s="6">
        <v>-119.793274</v>
      </c>
      <c r="G98" s="6"/>
      <c r="H98" s="6"/>
      <c r="I98" s="6"/>
      <c r="J98" s="26">
        <f t="shared" si="12"/>
        <v>0</v>
      </c>
      <c r="K98" s="26">
        <f t="shared" si="13"/>
        <v>0</v>
      </c>
      <c r="L98" s="24"/>
      <c r="M98" s="6"/>
      <c r="N98" s="6"/>
      <c r="O98" s="6"/>
      <c r="P98" s="26">
        <f t="shared" si="14"/>
        <v>0</v>
      </c>
      <c r="Q98" s="25">
        <f t="shared" si="15"/>
        <v>0</v>
      </c>
      <c r="R98" s="24"/>
      <c r="S98" s="6"/>
      <c r="T98" s="6"/>
      <c r="U98" s="6"/>
      <c r="V98" s="26">
        <f t="shared" si="16"/>
        <v>0</v>
      </c>
      <c r="W98" s="25">
        <f t="shared" si="18"/>
        <v>0</v>
      </c>
      <c r="X98" s="24"/>
      <c r="Y98" s="6"/>
      <c r="Z98" s="6"/>
      <c r="AA98" s="6"/>
      <c r="AB98" s="26">
        <f t="shared" si="17"/>
        <v>0</v>
      </c>
      <c r="AC98" s="25">
        <f t="shared" si="19"/>
        <v>0</v>
      </c>
      <c r="AD98" s="24"/>
    </row>
    <row r="99" spans="1:30" x14ac:dyDescent="0.3">
      <c r="A99" s="11" t="s">
        <v>101</v>
      </c>
      <c r="B99" s="12" t="s">
        <v>7</v>
      </c>
      <c r="C99" s="11" t="s">
        <v>100</v>
      </c>
      <c r="D99" s="11" t="s">
        <v>99</v>
      </c>
      <c r="E99" s="6">
        <v>39.551096999999999</v>
      </c>
      <c r="F99" s="6">
        <v>-119.770371</v>
      </c>
      <c r="G99" s="6"/>
      <c r="H99" s="6"/>
      <c r="I99" s="6"/>
      <c r="J99" s="26">
        <f t="shared" si="12"/>
        <v>0</v>
      </c>
      <c r="K99" s="26">
        <f t="shared" si="13"/>
        <v>0</v>
      </c>
      <c r="L99" s="24"/>
      <c r="M99" s="6"/>
      <c r="N99" s="6"/>
      <c r="O99" s="6"/>
      <c r="P99" s="26">
        <f t="shared" si="14"/>
        <v>0</v>
      </c>
      <c r="Q99" s="25">
        <f t="shared" si="15"/>
        <v>0</v>
      </c>
      <c r="R99" s="24"/>
      <c r="S99" s="6"/>
      <c r="T99" s="6"/>
      <c r="U99" s="6"/>
      <c r="V99" s="26">
        <f t="shared" si="16"/>
        <v>0</v>
      </c>
      <c r="W99" s="25">
        <f t="shared" si="18"/>
        <v>0</v>
      </c>
      <c r="X99" s="24"/>
      <c r="Y99" s="6"/>
      <c r="Z99" s="6"/>
      <c r="AA99" s="6"/>
      <c r="AB99" s="26">
        <f t="shared" si="17"/>
        <v>0</v>
      </c>
      <c r="AC99" s="25">
        <f t="shared" si="19"/>
        <v>0</v>
      </c>
      <c r="AD99" s="24"/>
    </row>
    <row r="100" spans="1:30" x14ac:dyDescent="0.3">
      <c r="A100" s="11" t="s">
        <v>98</v>
      </c>
      <c r="B100" s="12" t="s">
        <v>40</v>
      </c>
      <c r="C100" s="11" t="s">
        <v>97</v>
      </c>
      <c r="D100" s="11" t="s">
        <v>96</v>
      </c>
      <c r="E100" s="6">
        <v>39.525444200000003</v>
      </c>
      <c r="F100" s="6">
        <v>-119.8242894</v>
      </c>
      <c r="G100" s="6"/>
      <c r="H100" s="6"/>
      <c r="I100" s="6"/>
      <c r="J100" s="26">
        <f t="shared" si="12"/>
        <v>0</v>
      </c>
      <c r="K100" s="26">
        <f t="shared" si="13"/>
        <v>0</v>
      </c>
      <c r="L100" s="24"/>
      <c r="M100" s="6"/>
      <c r="N100" s="6"/>
      <c r="O100" s="6"/>
      <c r="P100" s="26">
        <f t="shared" si="14"/>
        <v>0</v>
      </c>
      <c r="Q100" s="25">
        <f t="shared" si="15"/>
        <v>0</v>
      </c>
      <c r="R100" s="24"/>
      <c r="S100" s="6"/>
      <c r="T100" s="6"/>
      <c r="U100" s="6"/>
      <c r="V100" s="26">
        <f t="shared" si="16"/>
        <v>0</v>
      </c>
      <c r="W100" s="25">
        <f t="shared" si="18"/>
        <v>0</v>
      </c>
      <c r="X100" s="24"/>
      <c r="Y100" s="6"/>
      <c r="Z100" s="6"/>
      <c r="AA100" s="6"/>
      <c r="AB100" s="26">
        <f t="shared" si="17"/>
        <v>0</v>
      </c>
      <c r="AC100" s="25">
        <f t="shared" si="19"/>
        <v>0</v>
      </c>
      <c r="AD100" s="24"/>
    </row>
    <row r="101" spans="1:30" x14ac:dyDescent="0.3">
      <c r="A101" s="11" t="s">
        <v>95</v>
      </c>
      <c r="B101" s="12" t="s">
        <v>7</v>
      </c>
      <c r="C101" s="11" t="s">
        <v>94</v>
      </c>
      <c r="D101" s="11" t="s">
        <v>93</v>
      </c>
      <c r="E101" s="6">
        <v>39.583888999999999</v>
      </c>
      <c r="F101" s="6">
        <v>-119.732741</v>
      </c>
      <c r="G101" s="6"/>
      <c r="H101" s="6"/>
      <c r="I101" s="6"/>
      <c r="J101" s="26">
        <f t="shared" si="12"/>
        <v>0</v>
      </c>
      <c r="K101" s="26">
        <f t="shared" si="13"/>
        <v>0</v>
      </c>
      <c r="L101" s="24"/>
      <c r="M101" s="6"/>
      <c r="N101" s="6"/>
      <c r="O101" s="6"/>
      <c r="P101" s="26">
        <f t="shared" si="14"/>
        <v>0</v>
      </c>
      <c r="Q101" s="25">
        <f t="shared" si="15"/>
        <v>0</v>
      </c>
      <c r="R101" s="24"/>
      <c r="S101" s="6"/>
      <c r="T101" s="6"/>
      <c r="U101" s="6"/>
      <c r="V101" s="26">
        <f t="shared" si="16"/>
        <v>0</v>
      </c>
      <c r="W101" s="25">
        <f t="shared" si="18"/>
        <v>0</v>
      </c>
      <c r="X101" s="24"/>
      <c r="Y101" s="6"/>
      <c r="Z101" s="6"/>
      <c r="AA101" s="6"/>
      <c r="AB101" s="26">
        <f t="shared" si="17"/>
        <v>0</v>
      </c>
      <c r="AC101" s="25">
        <f t="shared" si="19"/>
        <v>0</v>
      </c>
      <c r="AD101" s="24"/>
    </row>
    <row r="102" spans="1:30" x14ac:dyDescent="0.3">
      <c r="A102" s="11" t="s">
        <v>92</v>
      </c>
      <c r="B102" s="12" t="s">
        <v>33</v>
      </c>
      <c r="C102" s="11" t="s">
        <v>91</v>
      </c>
      <c r="D102" s="11" t="s">
        <v>90</v>
      </c>
      <c r="E102" s="6">
        <v>39.647840000000002</v>
      </c>
      <c r="F102" s="6">
        <v>-119.723395</v>
      </c>
      <c r="G102" s="6"/>
      <c r="H102" s="6"/>
      <c r="I102" s="6"/>
      <c r="J102" s="26">
        <f t="shared" si="12"/>
        <v>0</v>
      </c>
      <c r="K102" s="26">
        <f t="shared" si="13"/>
        <v>0</v>
      </c>
      <c r="L102" s="24"/>
      <c r="M102" s="6"/>
      <c r="N102" s="6"/>
      <c r="O102" s="6"/>
      <c r="P102" s="26">
        <f t="shared" si="14"/>
        <v>0</v>
      </c>
      <c r="Q102" s="25">
        <f t="shared" si="15"/>
        <v>0</v>
      </c>
      <c r="R102" s="24"/>
      <c r="S102" s="6"/>
      <c r="T102" s="6"/>
      <c r="U102" s="6"/>
      <c r="V102" s="26">
        <f t="shared" si="16"/>
        <v>0</v>
      </c>
      <c r="W102" s="25">
        <f t="shared" si="18"/>
        <v>0</v>
      </c>
      <c r="X102" s="24"/>
      <c r="Y102" s="6"/>
      <c r="Z102" s="6"/>
      <c r="AA102" s="6"/>
      <c r="AB102" s="26">
        <f t="shared" si="17"/>
        <v>0</v>
      </c>
      <c r="AC102" s="25">
        <f t="shared" si="19"/>
        <v>0</v>
      </c>
      <c r="AD102" s="24"/>
    </row>
    <row r="103" spans="1:30" x14ac:dyDescent="0.3">
      <c r="A103" s="11" t="s">
        <v>89</v>
      </c>
      <c r="B103" s="12" t="s">
        <v>7</v>
      </c>
      <c r="C103" s="11" t="s">
        <v>88</v>
      </c>
      <c r="D103" s="11" t="s">
        <v>87</v>
      </c>
      <c r="E103" s="6">
        <v>39.632966000000003</v>
      </c>
      <c r="F103" s="6">
        <v>-119.901888</v>
      </c>
      <c r="G103" s="6"/>
      <c r="H103" s="6"/>
      <c r="I103" s="6"/>
      <c r="J103" s="26">
        <f t="shared" si="12"/>
        <v>0</v>
      </c>
      <c r="K103" s="26">
        <f t="shared" si="13"/>
        <v>0</v>
      </c>
      <c r="L103" s="24"/>
      <c r="M103" s="6"/>
      <c r="N103" s="6"/>
      <c r="O103" s="6"/>
      <c r="P103" s="26">
        <f t="shared" si="14"/>
        <v>0</v>
      </c>
      <c r="Q103" s="25">
        <f t="shared" si="15"/>
        <v>0</v>
      </c>
      <c r="R103" s="24"/>
      <c r="S103" s="6"/>
      <c r="T103" s="6"/>
      <c r="U103" s="6"/>
      <c r="V103" s="26">
        <f t="shared" si="16"/>
        <v>0</v>
      </c>
      <c r="W103" s="25">
        <f t="shared" si="18"/>
        <v>0</v>
      </c>
      <c r="X103" s="24"/>
      <c r="Y103" s="6"/>
      <c r="Z103" s="6"/>
      <c r="AA103" s="6"/>
      <c r="AB103" s="26">
        <f t="shared" si="17"/>
        <v>0</v>
      </c>
      <c r="AC103" s="25">
        <f t="shared" si="19"/>
        <v>0</v>
      </c>
      <c r="AD103" s="24"/>
    </row>
    <row r="104" spans="1:30" x14ac:dyDescent="0.3">
      <c r="A104" s="11" t="s">
        <v>86</v>
      </c>
      <c r="B104" s="12" t="s">
        <v>421</v>
      </c>
      <c r="C104" s="11" t="s">
        <v>85</v>
      </c>
      <c r="D104" s="11" t="s">
        <v>84</v>
      </c>
      <c r="E104" s="6">
        <v>39.609692519881101</v>
      </c>
      <c r="F104" s="6">
        <v>-119.722278834308</v>
      </c>
      <c r="G104" s="6"/>
      <c r="H104" s="6"/>
      <c r="I104" s="6"/>
      <c r="J104" s="26">
        <f t="shared" si="12"/>
        <v>0</v>
      </c>
      <c r="K104" s="26">
        <f t="shared" si="13"/>
        <v>0</v>
      </c>
      <c r="L104" s="24"/>
      <c r="M104" s="6"/>
      <c r="N104" s="6"/>
      <c r="O104" s="6"/>
      <c r="P104" s="26">
        <f t="shared" si="14"/>
        <v>0</v>
      </c>
      <c r="Q104" s="25">
        <f t="shared" si="15"/>
        <v>0</v>
      </c>
      <c r="R104" s="24"/>
      <c r="S104" s="6"/>
      <c r="T104" s="6"/>
      <c r="U104" s="6"/>
      <c r="V104" s="26">
        <f t="shared" si="16"/>
        <v>0</v>
      </c>
      <c r="W104" s="25">
        <f t="shared" si="18"/>
        <v>0</v>
      </c>
      <c r="X104" s="24"/>
      <c r="Y104" s="6"/>
      <c r="Z104" s="6"/>
      <c r="AA104" s="6"/>
      <c r="AB104" s="26">
        <f t="shared" si="17"/>
        <v>0</v>
      </c>
      <c r="AC104" s="25">
        <f t="shared" si="19"/>
        <v>0</v>
      </c>
      <c r="AD104" s="24"/>
    </row>
    <row r="105" spans="1:30" x14ac:dyDescent="0.3">
      <c r="A105" s="11" t="s">
        <v>83</v>
      </c>
      <c r="B105" s="12" t="s">
        <v>7</v>
      </c>
      <c r="C105" s="11" t="s">
        <v>82</v>
      </c>
      <c r="D105" s="11" t="s">
        <v>81</v>
      </c>
      <c r="E105" s="6">
        <v>1</v>
      </c>
      <c r="F105" s="6">
        <v>-119.782228</v>
      </c>
      <c r="G105" s="6"/>
      <c r="H105" s="6"/>
      <c r="I105" s="6"/>
      <c r="J105" s="26">
        <f t="shared" si="12"/>
        <v>0</v>
      </c>
      <c r="K105" s="26">
        <f t="shared" si="13"/>
        <v>0</v>
      </c>
      <c r="L105" s="24"/>
      <c r="M105" s="6"/>
      <c r="N105" s="6"/>
      <c r="O105" s="6"/>
      <c r="P105" s="26">
        <f t="shared" si="14"/>
        <v>0</v>
      </c>
      <c r="Q105" s="25">
        <f t="shared" si="15"/>
        <v>0</v>
      </c>
      <c r="R105" s="24"/>
      <c r="S105" s="6"/>
      <c r="T105" s="6"/>
      <c r="U105" s="6"/>
      <c r="V105" s="26">
        <f t="shared" si="16"/>
        <v>0</v>
      </c>
      <c r="W105" s="25">
        <f t="shared" si="18"/>
        <v>0</v>
      </c>
      <c r="X105" s="24"/>
      <c r="Y105" s="6"/>
      <c r="Z105" s="6"/>
      <c r="AA105" s="6"/>
      <c r="AB105" s="26">
        <f t="shared" si="17"/>
        <v>0</v>
      </c>
      <c r="AC105" s="25">
        <f t="shared" si="19"/>
        <v>0</v>
      </c>
      <c r="AD105" s="24"/>
    </row>
    <row r="106" spans="1:30" x14ac:dyDescent="0.3">
      <c r="A106" s="11" t="s">
        <v>80</v>
      </c>
      <c r="B106" s="12" t="s">
        <v>40</v>
      </c>
      <c r="C106" s="11" t="s">
        <v>79</v>
      </c>
      <c r="D106" s="11" t="s">
        <v>78</v>
      </c>
      <c r="E106" s="6">
        <v>39.399558399999997</v>
      </c>
      <c r="F106" s="6">
        <v>-119.7417667</v>
      </c>
      <c r="G106" s="6"/>
      <c r="H106" s="6"/>
      <c r="I106" s="6"/>
      <c r="J106" s="26">
        <f t="shared" si="12"/>
        <v>0</v>
      </c>
      <c r="K106" s="26">
        <f t="shared" si="13"/>
        <v>0</v>
      </c>
      <c r="L106" s="24"/>
      <c r="M106" s="6"/>
      <c r="N106" s="6"/>
      <c r="O106" s="6"/>
      <c r="P106" s="26">
        <f t="shared" si="14"/>
        <v>0</v>
      </c>
      <c r="Q106" s="25">
        <f t="shared" si="15"/>
        <v>0</v>
      </c>
      <c r="R106" s="24"/>
      <c r="S106" s="6"/>
      <c r="T106" s="6"/>
      <c r="U106" s="6"/>
      <c r="V106" s="26">
        <f t="shared" si="16"/>
        <v>0</v>
      </c>
      <c r="W106" s="25">
        <f t="shared" si="18"/>
        <v>0</v>
      </c>
      <c r="X106" s="24"/>
      <c r="Y106" s="6"/>
      <c r="Z106" s="6"/>
      <c r="AA106" s="6"/>
      <c r="AB106" s="26">
        <f t="shared" si="17"/>
        <v>0</v>
      </c>
      <c r="AC106" s="25">
        <f t="shared" si="19"/>
        <v>0</v>
      </c>
      <c r="AD106" s="24"/>
    </row>
    <row r="107" spans="1:30" x14ac:dyDescent="0.3">
      <c r="A107" s="11" t="s">
        <v>77</v>
      </c>
      <c r="B107" s="12" t="s">
        <v>7</v>
      </c>
      <c r="C107" s="11" t="s">
        <v>76</v>
      </c>
      <c r="D107" s="11" t="s">
        <v>75</v>
      </c>
      <c r="E107" s="6">
        <v>39.644115999999997</v>
      </c>
      <c r="F107" s="6">
        <v>-119.69277099999999</v>
      </c>
      <c r="G107" s="6"/>
      <c r="H107" s="6"/>
      <c r="I107" s="6"/>
      <c r="J107" s="26">
        <f t="shared" si="12"/>
        <v>0</v>
      </c>
      <c r="K107" s="26">
        <f t="shared" si="13"/>
        <v>0</v>
      </c>
      <c r="L107" s="24"/>
      <c r="M107" s="6"/>
      <c r="N107" s="6"/>
      <c r="O107" s="6"/>
      <c r="P107" s="26">
        <f t="shared" si="14"/>
        <v>0</v>
      </c>
      <c r="Q107" s="25">
        <f t="shared" si="15"/>
        <v>0</v>
      </c>
      <c r="R107" s="24"/>
      <c r="S107" s="6"/>
      <c r="T107" s="6"/>
      <c r="U107" s="6"/>
      <c r="V107" s="26">
        <f t="shared" si="16"/>
        <v>0</v>
      </c>
      <c r="W107" s="25">
        <f t="shared" si="18"/>
        <v>0</v>
      </c>
      <c r="X107" s="24"/>
      <c r="Y107" s="6"/>
      <c r="Z107" s="6"/>
      <c r="AA107" s="6"/>
      <c r="AB107" s="26">
        <f t="shared" si="17"/>
        <v>0</v>
      </c>
      <c r="AC107" s="25">
        <f t="shared" si="19"/>
        <v>0</v>
      </c>
      <c r="AD107" s="24"/>
    </row>
    <row r="108" spans="1:30" x14ac:dyDescent="0.3">
      <c r="A108" s="11" t="s">
        <v>74</v>
      </c>
      <c r="B108" s="12" t="s">
        <v>3</v>
      </c>
      <c r="C108" s="11" t="s">
        <v>73</v>
      </c>
      <c r="D108" s="11" t="s">
        <v>72</v>
      </c>
      <c r="E108" s="6">
        <v>39.650162999999999</v>
      </c>
      <c r="F108" s="6">
        <v>-119.730412</v>
      </c>
      <c r="G108" s="6"/>
      <c r="H108" s="6"/>
      <c r="I108" s="6"/>
      <c r="J108" s="26">
        <f t="shared" si="12"/>
        <v>0</v>
      </c>
      <c r="K108" s="26">
        <f t="shared" si="13"/>
        <v>0</v>
      </c>
      <c r="L108" s="24"/>
      <c r="M108" s="6"/>
      <c r="N108" s="6"/>
      <c r="O108" s="6"/>
      <c r="P108" s="26">
        <f t="shared" si="14"/>
        <v>0</v>
      </c>
      <c r="Q108" s="25">
        <f t="shared" si="15"/>
        <v>0</v>
      </c>
      <c r="R108" s="24"/>
      <c r="S108" s="6"/>
      <c r="T108" s="6"/>
      <c r="U108" s="6"/>
      <c r="V108" s="26">
        <f t="shared" si="16"/>
        <v>0</v>
      </c>
      <c r="W108" s="25">
        <f t="shared" si="18"/>
        <v>0</v>
      </c>
      <c r="X108" s="24"/>
      <c r="Y108" s="6"/>
      <c r="Z108" s="6"/>
      <c r="AA108" s="6"/>
      <c r="AB108" s="26">
        <f t="shared" si="17"/>
        <v>0</v>
      </c>
      <c r="AC108" s="25">
        <f t="shared" si="19"/>
        <v>0</v>
      </c>
      <c r="AD108" s="24"/>
    </row>
    <row r="109" spans="1:30" x14ac:dyDescent="0.3">
      <c r="A109" s="11" t="s">
        <v>71</v>
      </c>
      <c r="B109" s="12" t="s">
        <v>3</v>
      </c>
      <c r="C109" s="11" t="s">
        <v>70</v>
      </c>
      <c r="D109" s="11" t="s">
        <v>69</v>
      </c>
      <c r="E109" s="6">
        <v>39.542211000000002</v>
      </c>
      <c r="F109" s="6">
        <v>-119.761062</v>
      </c>
      <c r="G109" s="6"/>
      <c r="H109" s="6"/>
      <c r="I109" s="6"/>
      <c r="J109" s="26">
        <f t="shared" ref="J109:J130" si="20">(G109*12)+H109+I109</f>
        <v>0</v>
      </c>
      <c r="K109" s="26">
        <f t="shared" ref="K109:K130" si="21">J109*5</f>
        <v>0</v>
      </c>
      <c r="L109" s="24"/>
      <c r="M109" s="6"/>
      <c r="N109" s="6"/>
      <c r="O109" s="6"/>
      <c r="P109" s="26">
        <f t="shared" ref="P109:P130" si="22">(M109*12)+N109+O109</f>
        <v>0</v>
      </c>
      <c r="Q109" s="25">
        <f t="shared" ref="Q109:Q130" si="23">P109*10</f>
        <v>0</v>
      </c>
      <c r="R109" s="24"/>
      <c r="S109" s="6"/>
      <c r="T109" s="6"/>
      <c r="U109" s="6"/>
      <c r="V109" s="26">
        <f t="shared" si="16"/>
        <v>0</v>
      </c>
      <c r="W109" s="25">
        <f t="shared" si="18"/>
        <v>0</v>
      </c>
      <c r="X109" s="24"/>
      <c r="Y109" s="6"/>
      <c r="Z109" s="6"/>
      <c r="AA109" s="6"/>
      <c r="AB109" s="26">
        <f t="shared" si="17"/>
        <v>0</v>
      </c>
      <c r="AC109" s="25">
        <f t="shared" si="19"/>
        <v>0</v>
      </c>
      <c r="AD109" s="24"/>
    </row>
    <row r="110" spans="1:30" x14ac:dyDescent="0.3">
      <c r="A110" s="11" t="s">
        <v>68</v>
      </c>
      <c r="B110" s="12" t="s">
        <v>33</v>
      </c>
      <c r="C110" s="11" t="s">
        <v>67</v>
      </c>
      <c r="D110" s="11" t="s">
        <v>66</v>
      </c>
      <c r="E110" s="6">
        <v>39.552033000000002</v>
      </c>
      <c r="F110" s="6">
        <v>-119.76818799999999</v>
      </c>
      <c r="G110" s="6"/>
      <c r="H110" s="6"/>
      <c r="I110" s="6"/>
      <c r="J110" s="26">
        <f t="shared" si="20"/>
        <v>0</v>
      </c>
      <c r="K110" s="26">
        <f t="shared" si="21"/>
        <v>0</v>
      </c>
      <c r="L110" s="24"/>
      <c r="M110" s="6"/>
      <c r="N110" s="6"/>
      <c r="O110" s="6"/>
      <c r="P110" s="26">
        <f t="shared" si="22"/>
        <v>0</v>
      </c>
      <c r="Q110" s="25">
        <f t="shared" si="23"/>
        <v>0</v>
      </c>
      <c r="R110" s="24"/>
      <c r="S110" s="6"/>
      <c r="T110" s="6"/>
      <c r="U110" s="6"/>
      <c r="V110" s="26">
        <f t="shared" si="16"/>
        <v>0</v>
      </c>
      <c r="W110" s="25">
        <f t="shared" si="18"/>
        <v>0</v>
      </c>
      <c r="X110" s="24"/>
      <c r="Y110" s="6"/>
      <c r="Z110" s="6"/>
      <c r="AA110" s="6"/>
      <c r="AB110" s="26">
        <f t="shared" si="17"/>
        <v>0</v>
      </c>
      <c r="AC110" s="25">
        <f t="shared" si="19"/>
        <v>0</v>
      </c>
      <c r="AD110" s="24"/>
    </row>
    <row r="111" spans="1:30" x14ac:dyDescent="0.3">
      <c r="A111" s="11" t="s">
        <v>65</v>
      </c>
      <c r="B111" s="12" t="s">
        <v>7</v>
      </c>
      <c r="C111" s="11" t="s">
        <v>64</v>
      </c>
      <c r="D111" s="11" t="s">
        <v>63</v>
      </c>
      <c r="E111" s="6">
        <v>39.624048000000002</v>
      </c>
      <c r="F111" s="6">
        <v>-119.881159</v>
      </c>
      <c r="G111" s="6"/>
      <c r="H111" s="6"/>
      <c r="I111" s="6"/>
      <c r="J111" s="26">
        <f t="shared" si="20"/>
        <v>0</v>
      </c>
      <c r="K111" s="26">
        <f t="shared" si="21"/>
        <v>0</v>
      </c>
      <c r="L111" s="24"/>
      <c r="M111" s="6"/>
      <c r="N111" s="6"/>
      <c r="O111" s="6"/>
      <c r="P111" s="26">
        <f t="shared" si="22"/>
        <v>0</v>
      </c>
      <c r="Q111" s="25">
        <f t="shared" si="23"/>
        <v>0</v>
      </c>
      <c r="R111" s="24"/>
      <c r="S111" s="6"/>
      <c r="T111" s="6"/>
      <c r="U111" s="6"/>
      <c r="V111" s="26">
        <f t="shared" si="16"/>
        <v>0</v>
      </c>
      <c r="W111" s="25">
        <f t="shared" si="18"/>
        <v>0</v>
      </c>
      <c r="X111" s="24"/>
      <c r="Y111" s="6"/>
      <c r="Z111" s="6"/>
      <c r="AA111" s="6"/>
      <c r="AB111" s="26">
        <f t="shared" si="17"/>
        <v>0</v>
      </c>
      <c r="AC111" s="25">
        <f t="shared" si="19"/>
        <v>0</v>
      </c>
      <c r="AD111" s="24"/>
    </row>
    <row r="112" spans="1:30" x14ac:dyDescent="0.3">
      <c r="A112" s="11" t="s">
        <v>62</v>
      </c>
      <c r="B112" s="12" t="s">
        <v>7</v>
      </c>
      <c r="C112" s="11" t="s">
        <v>61</v>
      </c>
      <c r="D112" s="11" t="s">
        <v>60</v>
      </c>
      <c r="E112" s="6">
        <v>39.591825</v>
      </c>
      <c r="F112" s="6">
        <v>-119.774551</v>
      </c>
      <c r="G112" s="6"/>
      <c r="H112" s="6"/>
      <c r="I112" s="6"/>
      <c r="J112" s="26">
        <f t="shared" si="20"/>
        <v>0</v>
      </c>
      <c r="K112" s="26">
        <f t="shared" si="21"/>
        <v>0</v>
      </c>
      <c r="L112" s="24"/>
      <c r="M112" s="6"/>
      <c r="N112" s="6"/>
      <c r="O112" s="6"/>
      <c r="P112" s="26">
        <f t="shared" si="22"/>
        <v>0</v>
      </c>
      <c r="Q112" s="25">
        <f t="shared" si="23"/>
        <v>0</v>
      </c>
      <c r="R112" s="24"/>
      <c r="S112" s="6"/>
      <c r="T112" s="6"/>
      <c r="U112" s="6"/>
      <c r="V112" s="26">
        <f t="shared" si="16"/>
        <v>0</v>
      </c>
      <c r="W112" s="25">
        <f t="shared" si="18"/>
        <v>0</v>
      </c>
      <c r="X112" s="24"/>
      <c r="Y112" s="6"/>
      <c r="Z112" s="6"/>
      <c r="AA112" s="6"/>
      <c r="AB112" s="26">
        <f t="shared" si="17"/>
        <v>0</v>
      </c>
      <c r="AC112" s="25">
        <f t="shared" si="19"/>
        <v>0</v>
      </c>
      <c r="AD112" s="24"/>
    </row>
    <row r="113" spans="1:30" x14ac:dyDescent="0.3">
      <c r="A113" s="11" t="s">
        <v>59</v>
      </c>
      <c r="B113" s="12" t="s">
        <v>33</v>
      </c>
      <c r="C113" s="11" t="s">
        <v>58</v>
      </c>
      <c r="D113" s="11" t="s">
        <v>57</v>
      </c>
      <c r="E113" s="6">
        <v>39.510486</v>
      </c>
      <c r="F113" s="6">
        <v>-119.847613</v>
      </c>
      <c r="G113" s="6"/>
      <c r="H113" s="6"/>
      <c r="I113" s="6"/>
      <c r="J113" s="26">
        <f t="shared" si="20"/>
        <v>0</v>
      </c>
      <c r="K113" s="26">
        <f t="shared" si="21"/>
        <v>0</v>
      </c>
      <c r="L113" s="24"/>
      <c r="M113" s="6"/>
      <c r="N113" s="6"/>
      <c r="O113" s="6"/>
      <c r="P113" s="26">
        <f t="shared" si="22"/>
        <v>0</v>
      </c>
      <c r="Q113" s="25">
        <f t="shared" si="23"/>
        <v>0</v>
      </c>
      <c r="R113" s="24"/>
      <c r="S113" s="6"/>
      <c r="T113" s="6"/>
      <c r="U113" s="6"/>
      <c r="V113" s="26">
        <f t="shared" si="16"/>
        <v>0</v>
      </c>
      <c r="W113" s="25">
        <f t="shared" si="18"/>
        <v>0</v>
      </c>
      <c r="X113" s="24"/>
      <c r="Y113" s="6"/>
      <c r="Z113" s="6"/>
      <c r="AA113" s="6"/>
      <c r="AB113" s="26">
        <f t="shared" si="17"/>
        <v>0</v>
      </c>
      <c r="AC113" s="25">
        <f t="shared" si="19"/>
        <v>0</v>
      </c>
      <c r="AD113" s="24"/>
    </row>
    <row r="114" spans="1:30" x14ac:dyDescent="0.3">
      <c r="A114" s="11" t="s">
        <v>56</v>
      </c>
      <c r="B114" s="12" t="s">
        <v>7</v>
      </c>
      <c r="C114" s="11" t="s">
        <v>55</v>
      </c>
      <c r="D114" s="11" t="s">
        <v>54</v>
      </c>
      <c r="E114" s="6">
        <v>39.653199999999998</v>
      </c>
      <c r="F114" s="6">
        <v>-119.710826</v>
      </c>
      <c r="G114" s="6"/>
      <c r="H114" s="6"/>
      <c r="I114" s="6"/>
      <c r="J114" s="26">
        <f t="shared" si="20"/>
        <v>0</v>
      </c>
      <c r="K114" s="26">
        <f t="shared" si="21"/>
        <v>0</v>
      </c>
      <c r="L114" s="24"/>
      <c r="M114" s="6"/>
      <c r="N114" s="6"/>
      <c r="O114" s="6"/>
      <c r="P114" s="26">
        <f t="shared" si="22"/>
        <v>0</v>
      </c>
      <c r="Q114" s="25">
        <f t="shared" si="23"/>
        <v>0</v>
      </c>
      <c r="R114" s="24"/>
      <c r="S114" s="6"/>
      <c r="T114" s="6"/>
      <c r="U114" s="6"/>
      <c r="V114" s="26">
        <f t="shared" si="16"/>
        <v>0</v>
      </c>
      <c r="W114" s="25">
        <f t="shared" si="18"/>
        <v>0</v>
      </c>
      <c r="X114" s="24"/>
      <c r="Y114" s="6"/>
      <c r="Z114" s="6"/>
      <c r="AA114" s="6"/>
      <c r="AB114" s="26">
        <f t="shared" si="17"/>
        <v>0</v>
      </c>
      <c r="AC114" s="25">
        <f t="shared" si="19"/>
        <v>0</v>
      </c>
      <c r="AD114" s="24"/>
    </row>
    <row r="115" spans="1:30" x14ac:dyDescent="0.3">
      <c r="A115" s="11" t="s">
        <v>53</v>
      </c>
      <c r="B115" s="12" t="s">
        <v>40</v>
      </c>
      <c r="C115" s="11" t="s">
        <v>52</v>
      </c>
      <c r="D115" s="11" t="s">
        <v>51</v>
      </c>
      <c r="E115" s="6">
        <v>39.506031</v>
      </c>
      <c r="F115" s="6">
        <v>-119.79505399999999</v>
      </c>
      <c r="G115" s="6"/>
      <c r="H115" s="6"/>
      <c r="I115" s="6"/>
      <c r="J115" s="26">
        <f t="shared" si="20"/>
        <v>0</v>
      </c>
      <c r="K115" s="26">
        <f t="shared" si="21"/>
        <v>0</v>
      </c>
      <c r="L115" s="24"/>
      <c r="M115" s="6"/>
      <c r="N115" s="6"/>
      <c r="O115" s="6"/>
      <c r="P115" s="26">
        <f t="shared" si="22"/>
        <v>0</v>
      </c>
      <c r="Q115" s="25">
        <f t="shared" si="23"/>
        <v>0</v>
      </c>
      <c r="R115" s="24"/>
      <c r="S115" s="6"/>
      <c r="T115" s="6"/>
      <c r="U115" s="6"/>
      <c r="V115" s="26">
        <f t="shared" si="16"/>
        <v>0</v>
      </c>
      <c r="W115" s="25">
        <f t="shared" si="18"/>
        <v>0</v>
      </c>
      <c r="X115" s="24"/>
      <c r="Y115" s="6"/>
      <c r="Z115" s="6"/>
      <c r="AA115" s="6"/>
      <c r="AB115" s="26">
        <f t="shared" si="17"/>
        <v>0</v>
      </c>
      <c r="AC115" s="25">
        <f t="shared" si="19"/>
        <v>0</v>
      </c>
      <c r="AD115" s="24"/>
    </row>
    <row r="116" spans="1:30" x14ac:dyDescent="0.3">
      <c r="A116" s="11" t="s">
        <v>50</v>
      </c>
      <c r="B116" s="12" t="s">
        <v>3</v>
      </c>
      <c r="C116" s="11" t="s">
        <v>49</v>
      </c>
      <c r="D116" s="11" t="s">
        <v>48</v>
      </c>
      <c r="E116" s="6">
        <v>39.570287999999998</v>
      </c>
      <c r="F116" s="6">
        <v>-119.79781699999999</v>
      </c>
      <c r="G116" s="6"/>
      <c r="H116" s="6"/>
      <c r="I116" s="6"/>
      <c r="J116" s="26">
        <f t="shared" si="20"/>
        <v>0</v>
      </c>
      <c r="K116" s="26">
        <f t="shared" si="21"/>
        <v>0</v>
      </c>
      <c r="L116" s="24"/>
      <c r="M116" s="6"/>
      <c r="N116" s="6"/>
      <c r="O116" s="6"/>
      <c r="P116" s="26">
        <f t="shared" si="22"/>
        <v>0</v>
      </c>
      <c r="Q116" s="25">
        <f t="shared" si="23"/>
        <v>0</v>
      </c>
      <c r="R116" s="24"/>
      <c r="S116" s="6"/>
      <c r="T116" s="6"/>
      <c r="U116" s="6"/>
      <c r="V116" s="26">
        <f t="shared" si="16"/>
        <v>0</v>
      </c>
      <c r="W116" s="25">
        <f t="shared" si="18"/>
        <v>0</v>
      </c>
      <c r="X116" s="24"/>
      <c r="Y116" s="6"/>
      <c r="Z116" s="6"/>
      <c r="AA116" s="6"/>
      <c r="AB116" s="26">
        <f t="shared" si="17"/>
        <v>0</v>
      </c>
      <c r="AC116" s="25">
        <f t="shared" si="19"/>
        <v>0</v>
      </c>
      <c r="AD116" s="24"/>
    </row>
    <row r="117" spans="1:30" x14ac:dyDescent="0.3">
      <c r="A117" s="11" t="s">
        <v>47</v>
      </c>
      <c r="B117" s="12" t="s">
        <v>7</v>
      </c>
      <c r="C117" s="11" t="s">
        <v>46</v>
      </c>
      <c r="D117" s="11" t="s">
        <v>45</v>
      </c>
      <c r="E117" s="6">
        <v>39.537795000000003</v>
      </c>
      <c r="F117" s="6">
        <v>-119.850511</v>
      </c>
      <c r="G117" s="6"/>
      <c r="H117" s="6"/>
      <c r="I117" s="6"/>
      <c r="J117" s="26">
        <f t="shared" si="20"/>
        <v>0</v>
      </c>
      <c r="K117" s="26">
        <f t="shared" si="21"/>
        <v>0</v>
      </c>
      <c r="L117" s="24"/>
      <c r="M117" s="6"/>
      <c r="N117" s="6"/>
      <c r="O117" s="6"/>
      <c r="P117" s="26">
        <f t="shared" si="22"/>
        <v>0</v>
      </c>
      <c r="Q117" s="25">
        <f t="shared" si="23"/>
        <v>0</v>
      </c>
      <c r="R117" s="24"/>
      <c r="S117" s="6"/>
      <c r="T117" s="6"/>
      <c r="U117" s="6"/>
      <c r="V117" s="26">
        <f t="shared" si="16"/>
        <v>0</v>
      </c>
      <c r="W117" s="25">
        <f t="shared" si="18"/>
        <v>0</v>
      </c>
      <c r="X117" s="24"/>
      <c r="Y117" s="6"/>
      <c r="Z117" s="6"/>
      <c r="AA117" s="6"/>
      <c r="AB117" s="26">
        <f t="shared" si="17"/>
        <v>0</v>
      </c>
      <c r="AC117" s="25">
        <f t="shared" si="19"/>
        <v>0</v>
      </c>
      <c r="AD117" s="24"/>
    </row>
    <row r="118" spans="1:30" x14ac:dyDescent="0.3">
      <c r="A118" s="11" t="s">
        <v>44</v>
      </c>
      <c r="B118" s="12" t="s">
        <v>33</v>
      </c>
      <c r="C118" s="11" t="s">
        <v>43</v>
      </c>
      <c r="D118" s="11" t="s">
        <v>42</v>
      </c>
      <c r="E118" s="6">
        <v>39.540655999999998</v>
      </c>
      <c r="F118" s="6">
        <v>-119.792569</v>
      </c>
      <c r="G118" s="6"/>
      <c r="H118" s="6"/>
      <c r="I118" s="6"/>
      <c r="J118" s="26">
        <f t="shared" si="20"/>
        <v>0</v>
      </c>
      <c r="K118" s="26">
        <f t="shared" si="21"/>
        <v>0</v>
      </c>
      <c r="L118" s="24"/>
      <c r="M118" s="6"/>
      <c r="N118" s="6"/>
      <c r="O118" s="6"/>
      <c r="P118" s="26">
        <f t="shared" si="22"/>
        <v>0</v>
      </c>
      <c r="Q118" s="25">
        <f t="shared" si="23"/>
        <v>0</v>
      </c>
      <c r="R118" s="24"/>
      <c r="S118" s="6"/>
      <c r="T118" s="6"/>
      <c r="U118" s="6"/>
      <c r="V118" s="26">
        <f t="shared" si="16"/>
        <v>0</v>
      </c>
      <c r="W118" s="25">
        <f t="shared" si="18"/>
        <v>0</v>
      </c>
      <c r="X118" s="24"/>
      <c r="Y118" s="6"/>
      <c r="Z118" s="6"/>
      <c r="AA118" s="6"/>
      <c r="AB118" s="26">
        <f t="shared" si="17"/>
        <v>0</v>
      </c>
      <c r="AC118" s="25">
        <f t="shared" si="19"/>
        <v>0</v>
      </c>
      <c r="AD118" s="24"/>
    </row>
    <row r="119" spans="1:30" x14ac:dyDescent="0.3">
      <c r="A119" s="11" t="s">
        <v>41</v>
      </c>
      <c r="B119" s="12" t="s">
        <v>40</v>
      </c>
      <c r="C119" s="11" t="s">
        <v>39</v>
      </c>
      <c r="D119" s="11" t="s">
        <v>38</v>
      </c>
      <c r="E119" s="6">
        <v>39.545898000000001</v>
      </c>
      <c r="F119" s="6">
        <v>-119.819372</v>
      </c>
      <c r="G119" s="6"/>
      <c r="H119" s="6"/>
      <c r="I119" s="6"/>
      <c r="J119" s="26">
        <f t="shared" si="20"/>
        <v>0</v>
      </c>
      <c r="K119" s="26">
        <f t="shared" si="21"/>
        <v>0</v>
      </c>
      <c r="L119" s="24"/>
      <c r="M119" s="6"/>
      <c r="N119" s="6"/>
      <c r="O119" s="6"/>
      <c r="P119" s="26">
        <f t="shared" si="22"/>
        <v>0</v>
      </c>
      <c r="Q119" s="25">
        <f t="shared" si="23"/>
        <v>0</v>
      </c>
      <c r="R119" s="24"/>
      <c r="S119" s="6"/>
      <c r="T119" s="6"/>
      <c r="U119" s="6"/>
      <c r="V119" s="26">
        <f t="shared" si="16"/>
        <v>0</v>
      </c>
      <c r="W119" s="25">
        <f t="shared" si="18"/>
        <v>0</v>
      </c>
      <c r="X119" s="24"/>
      <c r="Y119" s="6"/>
      <c r="Z119" s="6"/>
      <c r="AA119" s="6"/>
      <c r="AB119" s="26">
        <f t="shared" si="17"/>
        <v>0</v>
      </c>
      <c r="AC119" s="25">
        <f t="shared" si="19"/>
        <v>0</v>
      </c>
      <c r="AD119" s="24"/>
    </row>
    <row r="120" spans="1:30" x14ac:dyDescent="0.3">
      <c r="A120" s="11" t="s">
        <v>37</v>
      </c>
      <c r="B120" s="12" t="s">
        <v>7</v>
      </c>
      <c r="C120" s="11" t="s">
        <v>36</v>
      </c>
      <c r="D120" s="11" t="s">
        <v>35</v>
      </c>
      <c r="E120" s="6">
        <v>39.625318</v>
      </c>
      <c r="F120" s="6">
        <v>-119.681712</v>
      </c>
      <c r="G120" s="6"/>
      <c r="H120" s="6"/>
      <c r="I120" s="6"/>
      <c r="J120" s="26">
        <f t="shared" si="20"/>
        <v>0</v>
      </c>
      <c r="K120" s="26">
        <f t="shared" si="21"/>
        <v>0</v>
      </c>
      <c r="L120" s="24"/>
      <c r="M120" s="6"/>
      <c r="N120" s="6"/>
      <c r="O120" s="6"/>
      <c r="P120" s="26">
        <f t="shared" si="22"/>
        <v>0</v>
      </c>
      <c r="Q120" s="25">
        <f t="shared" si="23"/>
        <v>0</v>
      </c>
      <c r="R120" s="24"/>
      <c r="S120" s="6"/>
      <c r="T120" s="6"/>
      <c r="U120" s="6"/>
      <c r="V120" s="26">
        <f t="shared" si="16"/>
        <v>0</v>
      </c>
      <c r="W120" s="25">
        <f t="shared" si="18"/>
        <v>0</v>
      </c>
      <c r="X120" s="24"/>
      <c r="Y120" s="6"/>
      <c r="Z120" s="6"/>
      <c r="AA120" s="6"/>
      <c r="AB120" s="26">
        <f t="shared" si="17"/>
        <v>0</v>
      </c>
      <c r="AC120" s="25">
        <f t="shared" si="19"/>
        <v>0</v>
      </c>
      <c r="AD120" s="24"/>
    </row>
    <row r="121" spans="1:30" x14ac:dyDescent="0.3">
      <c r="A121" s="11" t="s">
        <v>34</v>
      </c>
      <c r="B121" s="12" t="s">
        <v>33</v>
      </c>
      <c r="C121" s="11" t="s">
        <v>32</v>
      </c>
      <c r="D121" s="11" t="s">
        <v>31</v>
      </c>
      <c r="E121" s="6">
        <v>39.514274999999998</v>
      </c>
      <c r="F121" s="6">
        <v>-119.79191</v>
      </c>
      <c r="G121" s="6"/>
      <c r="H121" s="6"/>
      <c r="I121" s="6"/>
      <c r="J121" s="26">
        <f t="shared" si="20"/>
        <v>0</v>
      </c>
      <c r="K121" s="26">
        <f t="shared" si="21"/>
        <v>0</v>
      </c>
      <c r="L121" s="24"/>
      <c r="M121" s="6"/>
      <c r="N121" s="6"/>
      <c r="O121" s="6"/>
      <c r="P121" s="26">
        <f t="shared" si="22"/>
        <v>0</v>
      </c>
      <c r="Q121" s="25">
        <f t="shared" si="23"/>
        <v>0</v>
      </c>
      <c r="R121" s="24"/>
      <c r="S121" s="6"/>
      <c r="T121" s="6"/>
      <c r="U121" s="6"/>
      <c r="V121" s="26">
        <f t="shared" si="16"/>
        <v>0</v>
      </c>
      <c r="W121" s="25">
        <f t="shared" si="18"/>
        <v>0</v>
      </c>
      <c r="X121" s="24"/>
      <c r="Y121" s="6"/>
      <c r="Z121" s="6"/>
      <c r="AA121" s="6"/>
      <c r="AB121" s="26">
        <f t="shared" si="17"/>
        <v>0</v>
      </c>
      <c r="AC121" s="25">
        <f t="shared" si="19"/>
        <v>0</v>
      </c>
      <c r="AD121" s="24"/>
    </row>
    <row r="122" spans="1:30" x14ac:dyDescent="0.3">
      <c r="A122" s="11" t="s">
        <v>30</v>
      </c>
      <c r="B122" s="12" t="s">
        <v>7</v>
      </c>
      <c r="C122" s="11" t="s">
        <v>29</v>
      </c>
      <c r="D122" s="11" t="s">
        <v>28</v>
      </c>
      <c r="E122" s="6">
        <v>39.518092000000003</v>
      </c>
      <c r="F122" s="6">
        <v>-119.99284400000001</v>
      </c>
      <c r="G122" s="6"/>
      <c r="H122" s="6"/>
      <c r="I122" s="6"/>
      <c r="J122" s="26">
        <f t="shared" si="20"/>
        <v>0</v>
      </c>
      <c r="K122" s="26">
        <f t="shared" si="21"/>
        <v>0</v>
      </c>
      <c r="L122" s="24"/>
      <c r="M122" s="6"/>
      <c r="N122" s="6"/>
      <c r="O122" s="6"/>
      <c r="P122" s="26">
        <f t="shared" si="22"/>
        <v>0</v>
      </c>
      <c r="Q122" s="25">
        <f t="shared" si="23"/>
        <v>0</v>
      </c>
      <c r="R122" s="24"/>
      <c r="S122" s="6"/>
      <c r="T122" s="6"/>
      <c r="U122" s="6"/>
      <c r="V122" s="26">
        <f t="shared" si="16"/>
        <v>0</v>
      </c>
      <c r="W122" s="25">
        <f t="shared" si="18"/>
        <v>0</v>
      </c>
      <c r="X122" s="24"/>
      <c r="Y122" s="6"/>
      <c r="Z122" s="6"/>
      <c r="AA122" s="6"/>
      <c r="AB122" s="26">
        <f t="shared" si="17"/>
        <v>0</v>
      </c>
      <c r="AC122" s="25">
        <f t="shared" si="19"/>
        <v>0</v>
      </c>
      <c r="AD122" s="24"/>
    </row>
    <row r="123" spans="1:30" x14ac:dyDescent="0.3">
      <c r="A123" s="11" t="s">
        <v>27</v>
      </c>
      <c r="B123" s="12" t="s">
        <v>7</v>
      </c>
      <c r="C123" s="11" t="s">
        <v>26</v>
      </c>
      <c r="D123" s="11" t="s">
        <v>25</v>
      </c>
      <c r="E123" s="6">
        <v>39.513388999999997</v>
      </c>
      <c r="F123" s="6">
        <v>-119.800186</v>
      </c>
      <c r="G123" s="6"/>
      <c r="H123" s="6"/>
      <c r="I123" s="6"/>
      <c r="J123" s="26">
        <f t="shared" si="20"/>
        <v>0</v>
      </c>
      <c r="K123" s="26">
        <f t="shared" si="21"/>
        <v>0</v>
      </c>
      <c r="L123" s="24"/>
      <c r="M123" s="6"/>
      <c r="N123" s="6"/>
      <c r="O123" s="6"/>
      <c r="P123" s="26">
        <f t="shared" si="22"/>
        <v>0</v>
      </c>
      <c r="Q123" s="25">
        <f t="shared" si="23"/>
        <v>0</v>
      </c>
      <c r="R123" s="24"/>
      <c r="S123" s="6"/>
      <c r="T123" s="6"/>
      <c r="U123" s="6"/>
      <c r="V123" s="26">
        <f t="shared" si="16"/>
        <v>0</v>
      </c>
      <c r="W123" s="25">
        <f t="shared" si="18"/>
        <v>0</v>
      </c>
      <c r="X123" s="24"/>
      <c r="Y123" s="6"/>
      <c r="Z123" s="6"/>
      <c r="AA123" s="6"/>
      <c r="AB123" s="26">
        <f t="shared" si="17"/>
        <v>0</v>
      </c>
      <c r="AC123" s="25">
        <f t="shared" si="19"/>
        <v>0</v>
      </c>
      <c r="AD123" s="24"/>
    </row>
    <row r="124" spans="1:30" x14ac:dyDescent="0.3">
      <c r="A124" s="11" t="s">
        <v>24</v>
      </c>
      <c r="B124" s="12" t="s">
        <v>7</v>
      </c>
      <c r="C124" s="11" t="s">
        <v>23</v>
      </c>
      <c r="D124" s="11" t="s">
        <v>22</v>
      </c>
      <c r="E124" s="6">
        <v>39.528787999999999</v>
      </c>
      <c r="F124" s="6">
        <v>-119.855316</v>
      </c>
      <c r="G124" s="6"/>
      <c r="H124" s="6"/>
      <c r="I124" s="6"/>
      <c r="J124" s="26">
        <f t="shared" si="20"/>
        <v>0</v>
      </c>
      <c r="K124" s="26">
        <f t="shared" si="21"/>
        <v>0</v>
      </c>
      <c r="L124" s="24"/>
      <c r="M124" s="6"/>
      <c r="N124" s="6"/>
      <c r="O124" s="6"/>
      <c r="P124" s="26">
        <f t="shared" si="22"/>
        <v>0</v>
      </c>
      <c r="Q124" s="25">
        <f t="shared" si="23"/>
        <v>0</v>
      </c>
      <c r="R124" s="24"/>
      <c r="S124" s="6"/>
      <c r="T124" s="6"/>
      <c r="U124" s="6"/>
      <c r="V124" s="26">
        <f t="shared" si="16"/>
        <v>0</v>
      </c>
      <c r="W124" s="25">
        <f t="shared" si="18"/>
        <v>0</v>
      </c>
      <c r="X124" s="24"/>
      <c r="Y124" s="6"/>
      <c r="Z124" s="6"/>
      <c r="AA124" s="6"/>
      <c r="AB124" s="26">
        <f t="shared" si="17"/>
        <v>0</v>
      </c>
      <c r="AC124" s="25">
        <f t="shared" si="19"/>
        <v>0</v>
      </c>
      <c r="AD124" s="24"/>
    </row>
    <row r="125" spans="1:30" x14ac:dyDescent="0.3">
      <c r="A125" s="11" t="s">
        <v>21</v>
      </c>
      <c r="B125" s="12" t="s">
        <v>3</v>
      </c>
      <c r="C125" s="11" t="s">
        <v>20</v>
      </c>
      <c r="D125" s="11" t="s">
        <v>19</v>
      </c>
      <c r="E125" s="6">
        <v>39.525314000000002</v>
      </c>
      <c r="F125" s="6">
        <v>-119.823159</v>
      </c>
      <c r="G125" s="6"/>
      <c r="H125" s="6"/>
      <c r="I125" s="6"/>
      <c r="J125" s="26">
        <f t="shared" si="20"/>
        <v>0</v>
      </c>
      <c r="K125" s="26">
        <f t="shared" si="21"/>
        <v>0</v>
      </c>
      <c r="L125" s="24"/>
      <c r="M125" s="6"/>
      <c r="N125" s="6"/>
      <c r="O125" s="6"/>
      <c r="P125" s="26">
        <f t="shared" si="22"/>
        <v>0</v>
      </c>
      <c r="Q125" s="25">
        <f t="shared" si="23"/>
        <v>0</v>
      </c>
      <c r="R125" s="24"/>
      <c r="S125" s="6"/>
      <c r="T125" s="6"/>
      <c r="U125" s="6"/>
      <c r="V125" s="26">
        <f t="shared" si="16"/>
        <v>0</v>
      </c>
      <c r="W125" s="25">
        <f t="shared" si="18"/>
        <v>0</v>
      </c>
      <c r="X125" s="24"/>
      <c r="Y125" s="6"/>
      <c r="Z125" s="6"/>
      <c r="AA125" s="6"/>
      <c r="AB125" s="26">
        <f t="shared" si="17"/>
        <v>0</v>
      </c>
      <c r="AC125" s="25">
        <f t="shared" si="19"/>
        <v>0</v>
      </c>
      <c r="AD125" s="24"/>
    </row>
    <row r="126" spans="1:30" x14ac:dyDescent="0.3">
      <c r="A126" s="13" t="s">
        <v>18</v>
      </c>
      <c r="B126" s="14" t="s">
        <v>17</v>
      </c>
      <c r="C126" s="13" t="s">
        <v>16</v>
      </c>
      <c r="D126" s="13" t="s">
        <v>15</v>
      </c>
      <c r="E126" s="6">
        <v>39.511775</v>
      </c>
      <c r="F126" s="6">
        <v>-119.750326</v>
      </c>
      <c r="G126" s="6"/>
      <c r="H126" s="6"/>
      <c r="I126" s="6"/>
      <c r="J126" s="26">
        <f t="shared" si="20"/>
        <v>0</v>
      </c>
      <c r="K126" s="26">
        <f t="shared" si="21"/>
        <v>0</v>
      </c>
      <c r="L126" s="24"/>
      <c r="M126" s="6"/>
      <c r="N126" s="6"/>
      <c r="O126" s="6"/>
      <c r="P126" s="26">
        <f t="shared" si="22"/>
        <v>0</v>
      </c>
      <c r="Q126" s="25">
        <f t="shared" si="23"/>
        <v>0</v>
      </c>
      <c r="R126" s="24"/>
      <c r="S126" s="6"/>
      <c r="T126" s="6"/>
      <c r="U126" s="6"/>
      <c r="V126" s="26">
        <f t="shared" si="16"/>
        <v>0</v>
      </c>
      <c r="W126" s="25">
        <f t="shared" si="18"/>
        <v>0</v>
      </c>
      <c r="X126" s="24"/>
      <c r="Y126" s="6"/>
      <c r="Z126" s="6"/>
      <c r="AA126" s="6"/>
      <c r="AB126" s="26">
        <f t="shared" si="17"/>
        <v>0</v>
      </c>
      <c r="AC126" s="25">
        <f t="shared" si="19"/>
        <v>0</v>
      </c>
      <c r="AD126" s="24"/>
    </row>
    <row r="127" spans="1:30" x14ac:dyDescent="0.3">
      <c r="A127" s="11" t="s">
        <v>14</v>
      </c>
      <c r="B127" s="12" t="s">
        <v>7</v>
      </c>
      <c r="C127" s="11" t="s">
        <v>13</v>
      </c>
      <c r="D127" s="11" t="s">
        <v>12</v>
      </c>
      <c r="E127" s="6">
        <v>39.526802000000004</v>
      </c>
      <c r="F127" s="6">
        <v>-119.89263800000001</v>
      </c>
      <c r="G127" s="6"/>
      <c r="H127" s="6"/>
      <c r="I127" s="6"/>
      <c r="J127" s="26">
        <f t="shared" si="20"/>
        <v>0</v>
      </c>
      <c r="K127" s="26">
        <f t="shared" si="21"/>
        <v>0</v>
      </c>
      <c r="L127" s="24"/>
      <c r="M127" s="6"/>
      <c r="N127" s="6"/>
      <c r="O127" s="6"/>
      <c r="P127" s="26">
        <f t="shared" si="22"/>
        <v>0</v>
      </c>
      <c r="Q127" s="25">
        <f t="shared" si="23"/>
        <v>0</v>
      </c>
      <c r="R127" s="24"/>
      <c r="S127" s="6"/>
      <c r="T127" s="6"/>
      <c r="U127" s="6"/>
      <c r="V127" s="26">
        <f t="shared" si="16"/>
        <v>0</v>
      </c>
      <c r="W127" s="25">
        <f t="shared" si="18"/>
        <v>0</v>
      </c>
      <c r="X127" s="24"/>
      <c r="Y127" s="6"/>
      <c r="Z127" s="6"/>
      <c r="AA127" s="6"/>
      <c r="AB127" s="26">
        <f t="shared" si="17"/>
        <v>0</v>
      </c>
      <c r="AC127" s="25">
        <f t="shared" si="19"/>
        <v>0</v>
      </c>
      <c r="AD127" s="24"/>
    </row>
    <row r="128" spans="1:30" x14ac:dyDescent="0.3">
      <c r="A128" s="11" t="s">
        <v>11</v>
      </c>
      <c r="B128" s="12" t="s">
        <v>7</v>
      </c>
      <c r="C128" s="11" t="s">
        <v>10</v>
      </c>
      <c r="D128" s="11" t="s">
        <v>9</v>
      </c>
      <c r="E128" s="6">
        <v>39.564362000000003</v>
      </c>
      <c r="F128" s="6">
        <v>-119.710888</v>
      </c>
      <c r="G128" s="6"/>
      <c r="H128" s="6"/>
      <c r="I128" s="6"/>
      <c r="J128" s="26">
        <f t="shared" si="20"/>
        <v>0</v>
      </c>
      <c r="K128" s="26">
        <f t="shared" si="21"/>
        <v>0</v>
      </c>
      <c r="L128" s="24"/>
      <c r="M128" s="6"/>
      <c r="N128" s="6"/>
      <c r="O128" s="6"/>
      <c r="P128" s="26">
        <f t="shared" si="22"/>
        <v>0</v>
      </c>
      <c r="Q128" s="25">
        <f t="shared" si="23"/>
        <v>0</v>
      </c>
      <c r="R128" s="24"/>
      <c r="S128" s="6"/>
      <c r="T128" s="6"/>
      <c r="U128" s="6"/>
      <c r="V128" s="26">
        <f t="shared" si="16"/>
        <v>0</v>
      </c>
      <c r="W128" s="25">
        <f t="shared" si="18"/>
        <v>0</v>
      </c>
      <c r="X128" s="24"/>
      <c r="Y128" s="6"/>
      <c r="Z128" s="6"/>
      <c r="AA128" s="6"/>
      <c r="AB128" s="26">
        <f t="shared" si="17"/>
        <v>0</v>
      </c>
      <c r="AC128" s="25">
        <f t="shared" si="19"/>
        <v>0</v>
      </c>
      <c r="AD128" s="24"/>
    </row>
    <row r="129" spans="1:30" x14ac:dyDescent="0.3">
      <c r="A129" s="11" t="s">
        <v>8</v>
      </c>
      <c r="B129" s="12" t="s">
        <v>7</v>
      </c>
      <c r="C129" s="11" t="s">
        <v>6</v>
      </c>
      <c r="D129" s="11" t="s">
        <v>5</v>
      </c>
      <c r="E129" s="6">
        <v>39.523153000000001</v>
      </c>
      <c r="F129" s="6">
        <v>-119.87876300000001</v>
      </c>
      <c r="G129" s="6"/>
      <c r="H129" s="6"/>
      <c r="I129" s="6"/>
      <c r="J129" s="26">
        <f t="shared" si="20"/>
        <v>0</v>
      </c>
      <c r="K129" s="26">
        <f t="shared" si="21"/>
        <v>0</v>
      </c>
      <c r="L129" s="24"/>
      <c r="M129" s="6"/>
      <c r="N129" s="6"/>
      <c r="O129" s="6"/>
      <c r="P129" s="26">
        <f t="shared" si="22"/>
        <v>0</v>
      </c>
      <c r="Q129" s="25">
        <f t="shared" si="23"/>
        <v>0</v>
      </c>
      <c r="R129" s="24"/>
      <c r="S129" s="6"/>
      <c r="T129" s="6"/>
      <c r="U129" s="6"/>
      <c r="V129" s="26">
        <f t="shared" si="16"/>
        <v>0</v>
      </c>
      <c r="W129" s="25">
        <f t="shared" si="18"/>
        <v>0</v>
      </c>
      <c r="X129" s="24"/>
      <c r="Y129" s="6"/>
      <c r="Z129" s="6"/>
      <c r="AA129" s="6"/>
      <c r="AB129" s="26">
        <f t="shared" si="17"/>
        <v>0</v>
      </c>
      <c r="AC129" s="25">
        <f t="shared" si="19"/>
        <v>0</v>
      </c>
      <c r="AD129" s="24"/>
    </row>
    <row r="130" spans="1:30" x14ac:dyDescent="0.3">
      <c r="A130" s="11" t="s">
        <v>4</v>
      </c>
      <c r="B130" s="12" t="s">
        <v>3</v>
      </c>
      <c r="C130" s="11" t="s">
        <v>2</v>
      </c>
      <c r="D130" s="11" t="s">
        <v>1</v>
      </c>
      <c r="E130" s="6">
        <v>39.507677999999999</v>
      </c>
      <c r="F130" s="6">
        <v>-119.783328</v>
      </c>
      <c r="G130" s="6"/>
      <c r="H130" s="6"/>
      <c r="I130" s="6"/>
      <c r="J130" s="26">
        <f t="shared" si="20"/>
        <v>0</v>
      </c>
      <c r="K130" s="26">
        <f t="shared" si="21"/>
        <v>0</v>
      </c>
      <c r="L130" s="24"/>
      <c r="M130" s="6"/>
      <c r="N130" s="6"/>
      <c r="O130" s="6"/>
      <c r="P130" s="26">
        <f t="shared" si="22"/>
        <v>0</v>
      </c>
      <c r="Q130" s="25">
        <f t="shared" si="23"/>
        <v>0</v>
      </c>
      <c r="R130" s="24"/>
      <c r="S130" s="6"/>
      <c r="T130" s="6"/>
      <c r="U130" s="6"/>
      <c r="V130" s="26">
        <f t="shared" si="16"/>
        <v>0</v>
      </c>
      <c r="W130" s="25">
        <f t="shared" si="18"/>
        <v>0</v>
      </c>
      <c r="X130" s="24"/>
      <c r="Y130" s="6"/>
      <c r="Z130" s="6"/>
      <c r="AA130" s="6"/>
      <c r="AB130" s="26">
        <f t="shared" si="17"/>
        <v>0</v>
      </c>
      <c r="AC130" s="25">
        <f t="shared" si="19"/>
        <v>0</v>
      </c>
      <c r="AD130" s="24"/>
    </row>
    <row r="131" spans="1:30" x14ac:dyDescent="0.3">
      <c r="I131" s="4" t="s">
        <v>0</v>
      </c>
      <c r="J131" s="3">
        <f>SUM(J13:J130)</f>
        <v>0</v>
      </c>
      <c r="K131" s="3">
        <f>SUM(K13:K130)</f>
        <v>0</v>
      </c>
      <c r="O131" s="4" t="s">
        <v>0</v>
      </c>
      <c r="P131" s="3">
        <f>SUM(P13:P130)</f>
        <v>0</v>
      </c>
      <c r="Q131" s="3">
        <f>SUM(Q13:Q130)</f>
        <v>0</v>
      </c>
      <c r="U131" s="4" t="s">
        <v>0</v>
      </c>
      <c r="V131" s="3">
        <f>SUM(V13:V130)</f>
        <v>0</v>
      </c>
      <c r="W131" s="3">
        <f>SUM(W13:W130)</f>
        <v>0</v>
      </c>
      <c r="AA131" s="4" t="s">
        <v>0</v>
      </c>
      <c r="AB131" s="3">
        <f>SUM(AB13:AB130)</f>
        <v>0</v>
      </c>
      <c r="AC131" s="3">
        <f>SUM(AC13:AC130)</f>
        <v>0</v>
      </c>
    </row>
  </sheetData>
  <autoFilter ref="A12:R12" xr:uid="{69B3A2F1-1EC1-4133-BBF1-F8AD532906B6}"/>
  <mergeCells count="6">
    <mergeCell ref="B8:D8"/>
    <mergeCell ref="B3:D3"/>
    <mergeCell ref="B4:D4"/>
    <mergeCell ref="B5:D5"/>
    <mergeCell ref="B6:D6"/>
    <mergeCell ref="B7:D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FC3B897D42114DA658FCC21844E1EF" ma:contentTypeVersion="15" ma:contentTypeDescription="Create a new document." ma:contentTypeScope="" ma:versionID="0fad5fc7922e124018f699b16d8e0ffd">
  <xsd:schema xmlns:xsd="http://www.w3.org/2001/XMLSchema" xmlns:xs="http://www.w3.org/2001/XMLSchema" xmlns:p="http://schemas.microsoft.com/office/2006/metadata/properties" xmlns:ns2="d5e790a3-7e9a-431d-b72e-f8632358b814" xmlns:ns3="b3f3e053-ceef-4b3d-91f4-ef78d2ef3449" targetNamespace="http://schemas.microsoft.com/office/2006/metadata/properties" ma:root="true" ma:fieldsID="dc0531ef43e4d2e2c2de5d452a18bbc4" ns2:_="" ns3:_="">
    <xsd:import namespace="d5e790a3-7e9a-431d-b72e-f8632358b814"/>
    <xsd:import namespace="b3f3e053-ceef-4b3d-91f4-ef78d2ef3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790a3-7e9a-431d-b72e-f8632358b8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8f4fce8-49c3-4d48-ab9c-a45611788d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3e053-ceef-4b3d-91f4-ef78d2ef3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7b8e0ee-fdb0-4fdc-bf49-bb333cd63293}" ma:internalName="TaxCatchAll" ma:showField="CatchAllData" ma:web="b3f3e053-ceef-4b3d-91f4-ef78d2ef34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e790a3-7e9a-431d-b72e-f8632358b814">
      <Terms xmlns="http://schemas.microsoft.com/office/infopath/2007/PartnerControls"/>
    </lcf76f155ced4ddcb4097134ff3c332f>
    <TaxCatchAll xmlns="b3f3e053-ceef-4b3d-91f4-ef78d2ef3449" xsi:nil="true"/>
  </documentManagement>
</p:properties>
</file>

<file path=customXml/itemProps1.xml><?xml version="1.0" encoding="utf-8"?>
<ds:datastoreItem xmlns:ds="http://schemas.openxmlformats.org/officeDocument/2006/customXml" ds:itemID="{EEA7F838-B143-4295-8B63-D40620666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e790a3-7e9a-431d-b72e-f8632358b814"/>
    <ds:schemaRef ds:uri="b3f3e053-ceef-4b3d-91f4-ef78d2ef3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F6B10C-BA65-4280-A57C-AD23B14C03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CF00E7-01AF-43EC-8A52-226A755B1530}">
  <ds:schemaRefs>
    <ds:schemaRef ds:uri="http://schemas.microsoft.com/office/2006/metadata/properties"/>
    <ds:schemaRef ds:uri="http://schemas.microsoft.com/office/infopath/2007/PartnerControls"/>
    <ds:schemaRef ds:uri="d5e790a3-7e9a-431d-b72e-f8632358b814"/>
    <ds:schemaRef ds:uri="b3f3e053-ceef-4b3d-91f4-ef78d2ef3449"/>
    <ds:schemaRef ds:uri="95142d19-fd3b-4b08-9efc-8a16e808819c"/>
    <ds:schemaRef ds:uri="d6c1bc09-1b62-4067-bd7f-5308a3885c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1_WCSD LLF Bid Response</vt:lpstr>
      <vt:lpstr>1_WCSD LDF Bid Response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 Van Patten</dc:creator>
  <cp:lastModifiedBy>Melinda Van Patten</cp:lastModifiedBy>
  <dcterms:created xsi:type="dcterms:W3CDTF">2022-09-21T15:23:43Z</dcterms:created>
  <dcterms:modified xsi:type="dcterms:W3CDTF">2022-12-14T19:13:46Z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0x010100DDFC3B897D42114DA658FCC21844E1EF</vt:lpwstr>
  </property>
  <property fmtid="{D5CDD505-2E9C-101B-9397-08002B2CF9AE}" pid="3" name="MediaServiceImageTags">
    <vt:lpwstr/>
  </property>
</Properties>
</file>